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<sst xmlns="http://schemas.openxmlformats.org/spreadsheetml/2006/main" count="276" uniqueCount="58">
  <si>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</si>
  <si>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</si>
  <si>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</si>
  <si>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</si>
  <si>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</si>
  <si>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</si>
  <si>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</si>
  <si>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</si>
  <si>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</si>
  <si>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</si>
  <si>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</si>
  <si>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</si>
  <si>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</si>
  <si>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</si>
  <si>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</si>
  <si>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</si>
  <si>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</si>
  <si>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</si>
  <si>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</si>
  <si>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</si>
  <si>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</si>
  <si>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</si>
  <si>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</si>
  <si>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</si>
  <si>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</si>
  <si>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</si>
  <si>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</si>
  <si>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</si>
  <si>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</si>
  <si>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</si>
  <si>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</si>
  <si>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</si>
  <si>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</si>
  <si>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</si>
  <si>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</si>
  <si>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</si>
  <si>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</si>
  <si>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</si>
  <si>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</si>
  <si>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</si>
  <si>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</si>
  <si>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</si>
  <si>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</si>
  <si>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</si>
  <si>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</si>
  <si>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</si>
  <si>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</si>
  <si>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</si>
  <si>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Sports Centre</t>
  </si>
  <si>
    <t>NP</t>
  </si>
  <si>
    <t>dns</t>
  </si>
  <si>
    <t>Hucknall &amp; Linby</t>
  </si>
  <si>
    <t>Rykneld</t>
  </si>
  <si>
    <t>Sutton</t>
  </si>
  <si>
    <t>Sherwood B</t>
  </si>
  <si>
    <t>Falcon B</t>
  </si>
  <si>
    <t>Bramcote B</t>
  </si>
  <si>
    <t>Round 4 - Sherwood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</si>
</sst>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7.003906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45" t="s">
        <v>26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4:21" ht="30" customHeight="1" thickBot="1">
      <c r="D2" s="3" t="s">
        <v>48</v>
      </c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4:21" ht="18">
      <c r="D3" s="38">
        <v>40796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57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54" t="s">
        <v>0</v>
      </c>
      <c r="B5" s="54"/>
      <c r="C5" s="54"/>
      <c r="D5" s="54"/>
      <c r="E5" s="55"/>
      <c r="F5" s="51" t="s">
        <v>51</v>
      </c>
      <c r="G5" s="52"/>
      <c r="H5" s="52"/>
      <c r="I5" s="53"/>
      <c r="J5" s="51" t="s">
        <v>52</v>
      </c>
      <c r="K5" s="52"/>
      <c r="L5" s="52"/>
      <c r="M5" s="53"/>
      <c r="N5" s="51" t="s">
        <v>53</v>
      </c>
      <c r="O5" s="52"/>
      <c r="P5" s="52"/>
      <c r="Q5" s="53"/>
      <c r="R5" s="51" t="s">
        <v>54</v>
      </c>
      <c r="S5" s="52"/>
      <c r="T5" s="52"/>
      <c r="U5" s="53"/>
      <c r="V5" s="51" t="s">
        <v>55</v>
      </c>
      <c r="W5" s="52"/>
      <c r="X5" s="52"/>
      <c r="Y5" s="53"/>
      <c r="Z5" s="51" t="s">
        <v>56</v>
      </c>
      <c r="AA5" s="52"/>
      <c r="AB5" s="52"/>
      <c r="AC5" s="53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56" t="s">
        <v>1</v>
      </c>
      <c r="B6" s="56"/>
      <c r="C6" s="56"/>
      <c r="D6" s="56"/>
      <c r="E6" s="57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>
        <v>117.12</v>
      </c>
      <c r="G7" s="3">
        <f aca="true" t="shared" si="0" ref="G7:G42">IF(AH7=999,0,RANK(AH7,$AH7:$AM7,1))</f>
        <v>2</v>
      </c>
      <c r="H7" s="24">
        <f aca="true" t="shared" si="1" ref="H7:H26">HLOOKUP(G7,$AG$4:$AN$5,2,FALSE)</f>
        <v>5</v>
      </c>
      <c r="I7" s="4">
        <f>H7</f>
        <v>5</v>
      </c>
      <c r="J7" s="23">
        <v>113.24</v>
      </c>
      <c r="K7" s="3">
        <f>IF(AI7=999,0,RANK(AI7,$AH7:$AM7,1))</f>
        <v>1</v>
      </c>
      <c r="L7" s="24">
        <f aca="true" t="shared" si="2" ref="L7:L38">HLOOKUP(K7,$AG$4:$AN$5,2,FALSE)</f>
        <v>6</v>
      </c>
      <c r="M7" s="25">
        <f>L7</f>
        <v>6</v>
      </c>
      <c r="N7" s="23">
        <v>117.85</v>
      </c>
      <c r="O7" s="3">
        <f>IF(AJ7=999,0,RANK(AJ7,$AH7:$AM7,1))</f>
        <v>4</v>
      </c>
      <c r="P7" s="24">
        <f aca="true" t="shared" si="3" ref="P7:P38">HLOOKUP(O7,$AG$4:$AN$5,2,FALSE)</f>
        <v>3</v>
      </c>
      <c r="Q7" s="4">
        <f>P7</f>
        <v>3</v>
      </c>
      <c r="R7" s="23">
        <v>127.97</v>
      </c>
      <c r="S7" s="3">
        <f>IF(AK7=999,0,RANK(AK7,$AH7:$AM7,1))</f>
        <v>6</v>
      </c>
      <c r="T7" s="24">
        <f aca="true" t="shared" si="4" ref="T7:T38">HLOOKUP(S7,$AG$4:$AN$5,2,FALSE)</f>
        <v>1</v>
      </c>
      <c r="U7" s="25">
        <f>T7</f>
        <v>1</v>
      </c>
      <c r="V7" s="23">
        <v>117.56</v>
      </c>
      <c r="W7" s="3">
        <f>IF(AL7=999,0,RANK(AL7,$AH7:$AM7,1))</f>
        <v>3</v>
      </c>
      <c r="X7" s="24">
        <f aca="true" t="shared" si="5" ref="X7:X38">HLOOKUP(W7,$AG$4:$AN$5,2,FALSE)</f>
        <v>4</v>
      </c>
      <c r="Y7" s="4">
        <f>X7</f>
        <v>4</v>
      </c>
      <c r="Z7" s="23">
        <v>119.25</v>
      </c>
      <c r="AA7" s="3">
        <f>IF(AM7=999,0,RANK(AM7,$AH7:$AM7,1))</f>
        <v>5</v>
      </c>
      <c r="AB7" s="24">
        <f aca="true" t="shared" si="6" ref="AB7:AB38">HLOOKUP(AA7,$AG$4:$AN$5,2,FALSE)</f>
        <v>2</v>
      </c>
      <c r="AC7" s="4">
        <f>AB7</f>
        <v>2</v>
      </c>
      <c r="AD7" s="4">
        <f aca="true" t="shared" si="7" ref="AD7:AD38">H7+L7+P7+T7+X7+AB7</f>
        <v>21</v>
      </c>
      <c r="AE7" s="4">
        <f>AD7</f>
        <v>21</v>
      </c>
      <c r="AF7" s="15"/>
      <c r="AH7" s="26">
        <f>IF(F7="dqa",999,IF(F7="dql",999,IF(F7="dqt",999,IF(F7="dqs",999,IF(F7="dqf",999,IF(F7="dnf",999,IF(F7="np",999,IF(F7="dns",999,F7))))))))</f>
        <v>117.12</v>
      </c>
      <c r="AI7" s="26">
        <f>IF(J7="dqa",999,IF(J7="dql",999,IF(J7="dqt",999,IF(J7="dqs",999,IF(J7="dqf",999,IF(J7="dnf",999,IF(J7="np",999,IF(J7="dns",999,J7))))))))</f>
        <v>113.24</v>
      </c>
      <c r="AJ7" s="26">
        <f>IF(N7="dqa",999,IF(N7="dql",999,IF(N7="dqt",999,IF(N7="dqs",999,IF(N7="dqf",999,IF(N7="dnf",999,IF(N7="np",999,IF(N7="dns",999,N7))))))))</f>
        <v>117.85</v>
      </c>
      <c r="AK7" s="26">
        <f>IF(R7="dqa",999,IF(R7="dql",999,IF(R7="dqt",999,IF(R7="dqs",999,IF(R7="dqf",999,IF(R7="dnf",999,IF(R7="np",999,IF(R7="dns",999,R7))))))))</f>
        <v>127.97</v>
      </c>
      <c r="AL7" s="26">
        <f>IF(V7="dqa",999,IF(V7="dql",999,IF(V7="dqt",999,IF(V7="dqs",999,IF(V7="dqf",999,IF(V7="dnf",999,IF(V7="np",999,IF(V7="dns",999,V7))))))))</f>
        <v>117.56</v>
      </c>
      <c r="AM7" s="26">
        <f>IF(Z7="dqa",999,IF(Z7="dql",999,IF(Z7="dqt",999,IF(Z7="dqs",999,IF(Z7="dqf",999,IF(Z7="dnf",999,IF(Z7="np",999,IF(Z7="dns",999,Z7))))))))</f>
        <v>119.25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128.65</v>
      </c>
      <c r="G8" s="3">
        <f t="shared" si="0"/>
        <v>6</v>
      </c>
      <c r="H8" s="24">
        <f t="shared" si="1"/>
        <v>1</v>
      </c>
      <c r="I8" s="4">
        <f>I7+H8</f>
        <v>6</v>
      </c>
      <c r="J8" s="23">
        <v>126.56</v>
      </c>
      <c r="K8" s="3">
        <f aca="true" t="shared" si="8" ref="K8:K42">IF(AI8=999,0,RANK(AI8,$AH8:$AM8,1))</f>
        <v>5</v>
      </c>
      <c r="L8" s="24">
        <f t="shared" si="2"/>
        <v>2</v>
      </c>
      <c r="M8" s="4">
        <f>M7+L8</f>
        <v>8</v>
      </c>
      <c r="N8" s="23">
        <v>122.7</v>
      </c>
      <c r="O8" s="3">
        <f aca="true" t="shared" si="9" ref="O8:O42">IF(AJ8=999,0,RANK(AJ8,$AH8:$AM8,1))</f>
        <v>3</v>
      </c>
      <c r="P8" s="24">
        <f t="shared" si="3"/>
        <v>4</v>
      </c>
      <c r="Q8" s="4">
        <f>Q7+P8</f>
        <v>7</v>
      </c>
      <c r="R8" s="23">
        <v>121.58</v>
      </c>
      <c r="S8" s="3">
        <f aca="true" t="shared" si="10" ref="S8:S42">IF(AK8=999,0,RANK(AK8,$AH8:$AM8,1))</f>
        <v>2</v>
      </c>
      <c r="T8" s="24">
        <f t="shared" si="4"/>
        <v>5</v>
      </c>
      <c r="U8" s="4">
        <f>U7+T8</f>
        <v>6</v>
      </c>
      <c r="V8" s="23">
        <v>125.17</v>
      </c>
      <c r="W8" s="3">
        <f aca="true" t="shared" si="11" ref="W8:W42">IF(AL8=999,0,RANK(AL8,$AH8:$AM8,1))</f>
        <v>4</v>
      </c>
      <c r="X8" s="24">
        <f t="shared" si="5"/>
        <v>3</v>
      </c>
      <c r="Y8" s="4">
        <f>Y7+X8</f>
        <v>7</v>
      </c>
      <c r="Z8" s="23">
        <v>118.96</v>
      </c>
      <c r="AA8" s="3">
        <f aca="true" t="shared" si="12" ref="AA8:AA42">IF(AM8=999,0,RANK(AM8,$AH8:$AM8,1))</f>
        <v>1</v>
      </c>
      <c r="AB8" s="24">
        <f t="shared" si="6"/>
        <v>6</v>
      </c>
      <c r="AC8" s="4">
        <f>AC7+AB8</f>
        <v>8</v>
      </c>
      <c r="AD8" s="4">
        <f t="shared" si="7"/>
        <v>21</v>
      </c>
      <c r="AE8" s="4">
        <f>AE7+AD8</f>
        <v>42</v>
      </c>
      <c r="AF8" s="15"/>
      <c r="AH8" s="26">
        <f aca="true" t="shared" si="13" ref="AH8:AH42">IF(F8="dqa",999,IF(F8="dql",999,IF(F8="dqt",999,IF(F8="dqs",999,IF(F8="dqf",999,IF(F8="dnf",999,IF(F8="np",999,IF(F8="dns",999,F8))))))))</f>
        <v>128.65</v>
      </c>
      <c r="AI8" s="26">
        <f aca="true" t="shared" si="14" ref="AI8:AI42">IF(J8="dqa",999,IF(J8="dql",999,IF(J8="dqt",999,IF(J8="dqs",999,IF(J8="dqf",999,IF(J8="dnf",999,IF(J8="np",999,IF(J8="dns",999,J8))))))))</f>
        <v>126.56</v>
      </c>
      <c r="AJ8" s="26">
        <f aca="true" t="shared" si="15" ref="AJ8:AJ42">IF(N8="dqa",999,IF(N8="dql",999,IF(N8="dqt",999,IF(N8="dqs",999,IF(N8="dqf",999,IF(N8="dnf",999,IF(N8="np",999,IF(N8="dns",999,N8))))))))</f>
        <v>122.7</v>
      </c>
      <c r="AK8" s="26">
        <f aca="true" t="shared" si="16" ref="AK8:AK42">IF(R8="dqa",999,IF(R8="dql",999,IF(R8="dqt",999,IF(R8="dqs",999,IF(R8="dqf",999,IF(R8="dnf",999,IF(R8="np",999,IF(R8="dns",999,R8))))))))</f>
        <v>121.58</v>
      </c>
      <c r="AL8" s="26">
        <f aca="true" t="shared" si="17" ref="AL8:AL42">IF(V8="dqa",999,IF(V8="dql",999,IF(V8="dqt",999,IF(V8="dqs",999,IF(V8="dqf",999,IF(V8="dnf",999,IF(V8="np",999,IF(V8="dns",999,V8))))))))</f>
        <v>125.17</v>
      </c>
      <c r="AM8" s="26">
        <f aca="true" t="shared" si="18" ref="AM8:AM42">IF(Z8="dqa",999,IF(Z8="dql",999,IF(Z8="dqt",999,IF(Z8="dqs",999,IF(Z8="dqf",999,IF(Z8="dnf",999,IF(Z8="np",999,IF(Z8="dns",999,Z8))))))))</f>
        <v>118.96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138.09</v>
      </c>
      <c r="G9" s="3">
        <f t="shared" si="0"/>
        <v>5</v>
      </c>
      <c r="H9" s="24">
        <f t="shared" si="1"/>
        <v>2</v>
      </c>
      <c r="I9" s="4">
        <f aca="true" t="shared" si="19" ref="I9:I42">I8+H9</f>
        <v>8</v>
      </c>
      <c r="J9" s="23">
        <v>120.65</v>
      </c>
      <c r="K9" s="3">
        <f t="shared" si="8"/>
        <v>1</v>
      </c>
      <c r="L9" s="24">
        <f t="shared" si="2"/>
        <v>6</v>
      </c>
      <c r="M9" s="4">
        <f aca="true" t="shared" si="20" ref="M9:M42">M8+L9</f>
        <v>14</v>
      </c>
      <c r="N9" s="23">
        <v>122.89</v>
      </c>
      <c r="O9" s="3">
        <f t="shared" si="9"/>
        <v>3</v>
      </c>
      <c r="P9" s="24">
        <f t="shared" si="3"/>
        <v>4</v>
      </c>
      <c r="Q9" s="4">
        <f aca="true" t="shared" si="21" ref="Q9:Q42">Q8+P9</f>
        <v>11</v>
      </c>
      <c r="R9" s="23">
        <v>142.01</v>
      </c>
      <c r="S9" s="3">
        <f t="shared" si="10"/>
        <v>6</v>
      </c>
      <c r="T9" s="24">
        <f t="shared" si="4"/>
        <v>1</v>
      </c>
      <c r="U9" s="4">
        <f aca="true" t="shared" si="22" ref="U9:U42">U8+T9</f>
        <v>7</v>
      </c>
      <c r="V9" s="23">
        <v>138.08</v>
      </c>
      <c r="W9" s="3">
        <f t="shared" si="11"/>
        <v>4</v>
      </c>
      <c r="X9" s="24">
        <f t="shared" si="5"/>
        <v>3</v>
      </c>
      <c r="Y9" s="4">
        <f aca="true" t="shared" si="23" ref="Y9:Y42">Y8+X9</f>
        <v>10</v>
      </c>
      <c r="Z9" s="23">
        <v>121.97</v>
      </c>
      <c r="AA9" s="3">
        <f t="shared" si="12"/>
        <v>2</v>
      </c>
      <c r="AB9" s="24">
        <f t="shared" si="6"/>
        <v>5</v>
      </c>
      <c r="AC9" s="4">
        <f aca="true" t="shared" si="24" ref="AC9:AC42">AC8+AB9</f>
        <v>13</v>
      </c>
      <c r="AD9" s="4">
        <f t="shared" si="7"/>
        <v>21</v>
      </c>
      <c r="AE9" s="4">
        <f aca="true" t="shared" si="25" ref="AE9:AE42">AE8+AD9</f>
        <v>63</v>
      </c>
      <c r="AF9" s="15"/>
      <c r="AH9" s="26">
        <f t="shared" si="13"/>
        <v>138.09</v>
      </c>
      <c r="AI9" s="26">
        <f t="shared" si="14"/>
        <v>120.65</v>
      </c>
      <c r="AJ9" s="26">
        <f t="shared" si="15"/>
        <v>122.89</v>
      </c>
      <c r="AK9" s="26">
        <f t="shared" si="16"/>
        <v>142.01</v>
      </c>
      <c r="AL9" s="26">
        <f t="shared" si="17"/>
        <v>138.08</v>
      </c>
      <c r="AM9" s="26">
        <f t="shared" si="18"/>
        <v>121.97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146.86</v>
      </c>
      <c r="G10" s="3">
        <f t="shared" si="0"/>
        <v>6</v>
      </c>
      <c r="H10" s="24">
        <f t="shared" si="1"/>
        <v>1</v>
      </c>
      <c r="I10" s="4">
        <f t="shared" si="19"/>
        <v>9</v>
      </c>
      <c r="J10" s="23">
        <v>122.4</v>
      </c>
      <c r="K10" s="3">
        <f t="shared" si="8"/>
        <v>2</v>
      </c>
      <c r="L10" s="24">
        <f t="shared" si="2"/>
        <v>5</v>
      </c>
      <c r="M10" s="4">
        <f t="shared" si="20"/>
        <v>19</v>
      </c>
      <c r="N10" s="23">
        <v>122.83</v>
      </c>
      <c r="O10" s="3">
        <f t="shared" si="9"/>
        <v>3</v>
      </c>
      <c r="P10" s="24">
        <f t="shared" si="3"/>
        <v>4</v>
      </c>
      <c r="Q10" s="4">
        <f t="shared" si="21"/>
        <v>15</v>
      </c>
      <c r="R10" s="23">
        <v>129.35</v>
      </c>
      <c r="S10" s="3">
        <f t="shared" si="10"/>
        <v>5</v>
      </c>
      <c r="T10" s="24">
        <f t="shared" si="4"/>
        <v>2</v>
      </c>
      <c r="U10" s="4">
        <f t="shared" si="22"/>
        <v>9</v>
      </c>
      <c r="V10" s="23">
        <v>121.94</v>
      </c>
      <c r="W10" s="3">
        <f t="shared" si="11"/>
        <v>1</v>
      </c>
      <c r="X10" s="24">
        <f t="shared" si="5"/>
        <v>6</v>
      </c>
      <c r="Y10" s="4">
        <f t="shared" si="23"/>
        <v>16</v>
      </c>
      <c r="Z10" s="23">
        <v>123.93</v>
      </c>
      <c r="AA10" s="3">
        <f t="shared" si="12"/>
        <v>4</v>
      </c>
      <c r="AB10" s="24">
        <f t="shared" si="6"/>
        <v>3</v>
      </c>
      <c r="AC10" s="4">
        <f t="shared" si="24"/>
        <v>16</v>
      </c>
      <c r="AD10" s="4">
        <f t="shared" si="7"/>
        <v>21</v>
      </c>
      <c r="AE10" s="4">
        <f t="shared" si="25"/>
        <v>84</v>
      </c>
      <c r="AF10" s="15"/>
      <c r="AH10" s="26">
        <f t="shared" si="13"/>
        <v>146.86</v>
      </c>
      <c r="AI10" s="26">
        <f t="shared" si="14"/>
        <v>122.4</v>
      </c>
      <c r="AJ10" s="26">
        <f t="shared" si="15"/>
        <v>122.83</v>
      </c>
      <c r="AK10" s="26">
        <f t="shared" si="16"/>
        <v>129.35</v>
      </c>
      <c r="AL10" s="26">
        <f t="shared" si="17"/>
        <v>121.94</v>
      </c>
      <c r="AM10" s="26">
        <f t="shared" si="18"/>
        <v>123.93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 t="s">
        <v>50</v>
      </c>
      <c r="G11" s="3">
        <f t="shared" si="0"/>
        <v>0</v>
      </c>
      <c r="H11" s="24">
        <f t="shared" si="1"/>
        <v>0</v>
      </c>
      <c r="I11" s="4">
        <f t="shared" si="19"/>
        <v>9</v>
      </c>
      <c r="J11" s="23">
        <v>104.33</v>
      </c>
      <c r="K11" s="3">
        <f t="shared" si="8"/>
        <v>1</v>
      </c>
      <c r="L11" s="24">
        <f t="shared" si="2"/>
        <v>6</v>
      </c>
      <c r="M11" s="4">
        <f t="shared" si="20"/>
        <v>25</v>
      </c>
      <c r="N11" s="23">
        <v>120.78</v>
      </c>
      <c r="O11" s="3">
        <f t="shared" si="9"/>
        <v>4</v>
      </c>
      <c r="P11" s="24">
        <f t="shared" si="3"/>
        <v>3</v>
      </c>
      <c r="Q11" s="4">
        <f t="shared" si="21"/>
        <v>18</v>
      </c>
      <c r="R11" s="23">
        <v>107.55</v>
      </c>
      <c r="S11" s="3">
        <f t="shared" si="10"/>
        <v>2</v>
      </c>
      <c r="T11" s="24">
        <f t="shared" si="4"/>
        <v>5</v>
      </c>
      <c r="U11" s="4">
        <f t="shared" si="22"/>
        <v>14</v>
      </c>
      <c r="V11" s="23">
        <v>124.97</v>
      </c>
      <c r="W11" s="3">
        <f t="shared" si="11"/>
        <v>5</v>
      </c>
      <c r="X11" s="24">
        <f t="shared" si="5"/>
        <v>2</v>
      </c>
      <c r="Y11" s="4">
        <f t="shared" si="23"/>
        <v>18</v>
      </c>
      <c r="Z11" s="23">
        <v>113.87</v>
      </c>
      <c r="AA11" s="3">
        <f t="shared" si="12"/>
        <v>3</v>
      </c>
      <c r="AB11" s="24">
        <f t="shared" si="6"/>
        <v>4</v>
      </c>
      <c r="AC11" s="4">
        <f t="shared" si="24"/>
        <v>20</v>
      </c>
      <c r="AD11" s="4">
        <f t="shared" si="7"/>
        <v>20</v>
      </c>
      <c r="AE11" s="4">
        <f t="shared" si="25"/>
        <v>104</v>
      </c>
      <c r="AF11" s="15"/>
      <c r="AH11" s="26">
        <f t="shared" si="13"/>
        <v>999</v>
      </c>
      <c r="AI11" s="26">
        <f t="shared" si="14"/>
        <v>104.33</v>
      </c>
      <c r="AJ11" s="26">
        <f t="shared" si="15"/>
        <v>120.78</v>
      </c>
      <c r="AK11" s="26">
        <f t="shared" si="16"/>
        <v>107.55</v>
      </c>
      <c r="AL11" s="26">
        <f t="shared" si="17"/>
        <v>124.97</v>
      </c>
      <c r="AM11" s="26">
        <f t="shared" si="18"/>
        <v>113.87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 t="s">
        <v>50</v>
      </c>
      <c r="G12" s="3">
        <f t="shared" si="0"/>
        <v>0</v>
      </c>
      <c r="H12" s="24">
        <f t="shared" si="1"/>
        <v>0</v>
      </c>
      <c r="I12" s="4">
        <f t="shared" si="19"/>
        <v>9</v>
      </c>
      <c r="J12" s="23">
        <v>110.41</v>
      </c>
      <c r="K12" s="3">
        <f t="shared" si="8"/>
        <v>1</v>
      </c>
      <c r="L12" s="24">
        <f t="shared" si="2"/>
        <v>6</v>
      </c>
      <c r="M12" s="4">
        <f t="shared" si="20"/>
        <v>31</v>
      </c>
      <c r="N12" s="23">
        <v>125.21</v>
      </c>
      <c r="O12" s="3">
        <f t="shared" si="9"/>
        <v>4</v>
      </c>
      <c r="P12" s="24">
        <f t="shared" si="3"/>
        <v>3</v>
      </c>
      <c r="Q12" s="4">
        <f t="shared" si="21"/>
        <v>21</v>
      </c>
      <c r="R12" s="23">
        <v>124.11</v>
      </c>
      <c r="S12" s="3">
        <f t="shared" si="10"/>
        <v>3</v>
      </c>
      <c r="T12" s="24">
        <f t="shared" si="4"/>
        <v>4</v>
      </c>
      <c r="U12" s="4">
        <f t="shared" si="22"/>
        <v>18</v>
      </c>
      <c r="V12" s="23">
        <v>133.19</v>
      </c>
      <c r="W12" s="3">
        <f t="shared" si="11"/>
        <v>5</v>
      </c>
      <c r="X12" s="24">
        <f t="shared" si="5"/>
        <v>2</v>
      </c>
      <c r="Y12" s="4">
        <f t="shared" si="23"/>
        <v>20</v>
      </c>
      <c r="Z12" s="23">
        <v>122.46</v>
      </c>
      <c r="AA12" s="3">
        <f t="shared" si="12"/>
        <v>2</v>
      </c>
      <c r="AB12" s="24">
        <f t="shared" si="6"/>
        <v>5</v>
      </c>
      <c r="AC12" s="4">
        <f t="shared" si="24"/>
        <v>25</v>
      </c>
      <c r="AD12" s="4">
        <f t="shared" si="7"/>
        <v>20</v>
      </c>
      <c r="AE12" s="4">
        <f t="shared" si="25"/>
        <v>124</v>
      </c>
      <c r="AF12" s="15"/>
      <c r="AH12" s="26">
        <f t="shared" si="13"/>
        <v>999</v>
      </c>
      <c r="AI12" s="26">
        <f t="shared" si="14"/>
        <v>110.41</v>
      </c>
      <c r="AJ12" s="26">
        <f t="shared" si="15"/>
        <v>125.21</v>
      </c>
      <c r="AK12" s="26">
        <f t="shared" si="16"/>
        <v>124.11</v>
      </c>
      <c r="AL12" s="26">
        <f t="shared" si="17"/>
        <v>133.19</v>
      </c>
      <c r="AM12" s="26">
        <f t="shared" si="18"/>
        <v>122.46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 t="s">
        <v>49</v>
      </c>
      <c r="G13" s="3">
        <f t="shared" si="0"/>
        <v>0</v>
      </c>
      <c r="H13" s="24">
        <f t="shared" si="1"/>
        <v>0</v>
      </c>
      <c r="I13" s="4">
        <f t="shared" si="19"/>
        <v>9</v>
      </c>
      <c r="J13" s="23">
        <v>117.32</v>
      </c>
      <c r="K13" s="3">
        <f t="shared" si="8"/>
        <v>1</v>
      </c>
      <c r="L13" s="24">
        <f t="shared" si="2"/>
        <v>6</v>
      </c>
      <c r="M13" s="4">
        <f t="shared" si="20"/>
        <v>37</v>
      </c>
      <c r="N13" s="23">
        <v>118.21</v>
      </c>
      <c r="O13" s="3">
        <f t="shared" si="9"/>
        <v>2</v>
      </c>
      <c r="P13" s="24">
        <f t="shared" si="3"/>
        <v>5</v>
      </c>
      <c r="Q13" s="4">
        <f t="shared" si="21"/>
        <v>26</v>
      </c>
      <c r="R13" s="23">
        <v>126.21</v>
      </c>
      <c r="S13" s="3">
        <f t="shared" si="10"/>
        <v>4</v>
      </c>
      <c r="T13" s="24">
        <f t="shared" si="4"/>
        <v>3</v>
      </c>
      <c r="U13" s="4">
        <f t="shared" si="22"/>
        <v>21</v>
      </c>
      <c r="V13" s="23">
        <v>133.69</v>
      </c>
      <c r="W13" s="3">
        <f t="shared" si="11"/>
        <v>5</v>
      </c>
      <c r="X13" s="24">
        <f t="shared" si="5"/>
        <v>2</v>
      </c>
      <c r="Y13" s="4">
        <f t="shared" si="23"/>
        <v>22</v>
      </c>
      <c r="Z13" s="23">
        <v>124.85</v>
      </c>
      <c r="AA13" s="3">
        <f t="shared" si="12"/>
        <v>3</v>
      </c>
      <c r="AB13" s="24">
        <f t="shared" si="6"/>
        <v>4</v>
      </c>
      <c r="AC13" s="4">
        <f t="shared" si="24"/>
        <v>29</v>
      </c>
      <c r="AD13" s="4">
        <f t="shared" si="7"/>
        <v>20</v>
      </c>
      <c r="AE13" s="4">
        <f t="shared" si="25"/>
        <v>144</v>
      </c>
      <c r="AF13" s="15"/>
      <c r="AH13" s="26">
        <f t="shared" si="13"/>
        <v>999</v>
      </c>
      <c r="AI13" s="26">
        <f t="shared" si="14"/>
        <v>117.32</v>
      </c>
      <c r="AJ13" s="26">
        <f t="shared" si="15"/>
        <v>118.21</v>
      </c>
      <c r="AK13" s="26">
        <f t="shared" si="16"/>
        <v>126.21</v>
      </c>
      <c r="AL13" s="26">
        <f t="shared" si="17"/>
        <v>133.69</v>
      </c>
      <c r="AM13" s="26">
        <f t="shared" si="18"/>
        <v>124.85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47.07</v>
      </c>
      <c r="G14" s="3">
        <f t="shared" si="0"/>
        <v>5</v>
      </c>
      <c r="H14" s="24">
        <f t="shared" si="1"/>
        <v>2</v>
      </c>
      <c r="I14" s="4">
        <f t="shared" si="19"/>
        <v>11</v>
      </c>
      <c r="J14" s="23">
        <v>40.15</v>
      </c>
      <c r="K14" s="3">
        <f t="shared" si="8"/>
        <v>1</v>
      </c>
      <c r="L14" s="24">
        <f t="shared" si="2"/>
        <v>6</v>
      </c>
      <c r="M14" s="4">
        <f t="shared" si="20"/>
        <v>43</v>
      </c>
      <c r="N14" s="23">
        <v>45.27</v>
      </c>
      <c r="O14" s="3">
        <f t="shared" si="9"/>
        <v>4</v>
      </c>
      <c r="P14" s="24">
        <f t="shared" si="3"/>
        <v>3</v>
      </c>
      <c r="Q14" s="4">
        <f t="shared" si="21"/>
        <v>29</v>
      </c>
      <c r="R14" s="23">
        <v>41.95</v>
      </c>
      <c r="S14" s="3">
        <f t="shared" si="10"/>
        <v>2</v>
      </c>
      <c r="T14" s="24">
        <f t="shared" si="4"/>
        <v>5</v>
      </c>
      <c r="U14" s="4">
        <f t="shared" si="22"/>
        <v>26</v>
      </c>
      <c r="V14" s="23">
        <v>58.89</v>
      </c>
      <c r="W14" s="3">
        <f t="shared" si="11"/>
        <v>6</v>
      </c>
      <c r="X14" s="24">
        <f t="shared" si="5"/>
        <v>1</v>
      </c>
      <c r="Y14" s="4">
        <f t="shared" si="23"/>
        <v>23</v>
      </c>
      <c r="Z14" s="23">
        <v>43.87</v>
      </c>
      <c r="AA14" s="3">
        <f t="shared" si="12"/>
        <v>3</v>
      </c>
      <c r="AB14" s="24">
        <f t="shared" si="6"/>
        <v>4</v>
      </c>
      <c r="AC14" s="4">
        <f t="shared" si="24"/>
        <v>33</v>
      </c>
      <c r="AD14" s="4">
        <f t="shared" si="7"/>
        <v>21</v>
      </c>
      <c r="AE14" s="4">
        <f t="shared" si="25"/>
        <v>165</v>
      </c>
      <c r="AF14" s="15"/>
      <c r="AH14" s="26">
        <f t="shared" si="13"/>
        <v>47.07</v>
      </c>
      <c r="AI14" s="26">
        <f t="shared" si="14"/>
        <v>40.15</v>
      </c>
      <c r="AJ14" s="26">
        <f t="shared" si="15"/>
        <v>45.27</v>
      </c>
      <c r="AK14" s="26">
        <f t="shared" si="16"/>
        <v>41.95</v>
      </c>
      <c r="AL14" s="26">
        <f t="shared" si="17"/>
        <v>58.89</v>
      </c>
      <c r="AM14" s="26">
        <f t="shared" si="18"/>
        <v>43.87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>
        <v>45.88</v>
      </c>
      <c r="G15" s="3">
        <f t="shared" si="0"/>
        <v>6</v>
      </c>
      <c r="H15" s="24">
        <f t="shared" si="1"/>
        <v>1</v>
      </c>
      <c r="I15" s="4">
        <f t="shared" si="19"/>
        <v>12</v>
      </c>
      <c r="J15" s="23">
        <v>40.84</v>
      </c>
      <c r="K15" s="3">
        <f t="shared" si="8"/>
        <v>4</v>
      </c>
      <c r="L15" s="24">
        <f t="shared" si="2"/>
        <v>3</v>
      </c>
      <c r="M15" s="4">
        <f t="shared" si="20"/>
        <v>46</v>
      </c>
      <c r="N15" s="23">
        <v>40.44</v>
      </c>
      <c r="O15" s="3">
        <f t="shared" si="9"/>
        <v>3</v>
      </c>
      <c r="P15" s="24">
        <f t="shared" si="3"/>
        <v>4</v>
      </c>
      <c r="Q15" s="4">
        <f t="shared" si="21"/>
        <v>33</v>
      </c>
      <c r="R15" s="23">
        <v>40.08</v>
      </c>
      <c r="S15" s="3">
        <f t="shared" si="10"/>
        <v>1</v>
      </c>
      <c r="T15" s="24">
        <f t="shared" si="4"/>
        <v>6</v>
      </c>
      <c r="U15" s="4">
        <f t="shared" si="22"/>
        <v>32</v>
      </c>
      <c r="V15" s="23">
        <v>43.97</v>
      </c>
      <c r="W15" s="3">
        <f t="shared" si="11"/>
        <v>5</v>
      </c>
      <c r="X15" s="24">
        <f t="shared" si="5"/>
        <v>2</v>
      </c>
      <c r="Y15" s="4">
        <f t="shared" si="23"/>
        <v>25</v>
      </c>
      <c r="Z15" s="23">
        <v>40.19</v>
      </c>
      <c r="AA15" s="3">
        <f t="shared" si="12"/>
        <v>2</v>
      </c>
      <c r="AB15" s="24">
        <f t="shared" si="6"/>
        <v>5</v>
      </c>
      <c r="AC15" s="4">
        <f t="shared" si="24"/>
        <v>38</v>
      </c>
      <c r="AD15" s="4">
        <f t="shared" si="7"/>
        <v>21</v>
      </c>
      <c r="AE15" s="4">
        <f t="shared" si="25"/>
        <v>186</v>
      </c>
      <c r="AF15" s="15"/>
      <c r="AH15" s="26">
        <f t="shared" si="13"/>
        <v>45.88</v>
      </c>
      <c r="AI15" s="26">
        <f t="shared" si="14"/>
        <v>40.84</v>
      </c>
      <c r="AJ15" s="26">
        <f t="shared" si="15"/>
        <v>40.44</v>
      </c>
      <c r="AK15" s="26">
        <f t="shared" si="16"/>
        <v>40.08</v>
      </c>
      <c r="AL15" s="26">
        <f t="shared" si="17"/>
        <v>43.97</v>
      </c>
      <c r="AM15" s="26">
        <f t="shared" si="18"/>
        <v>40.19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128.33</v>
      </c>
      <c r="G16" s="3">
        <f t="shared" si="0"/>
        <v>2</v>
      </c>
      <c r="H16" s="24">
        <f t="shared" si="1"/>
        <v>5</v>
      </c>
      <c r="I16" s="4">
        <f t="shared" si="19"/>
        <v>17</v>
      </c>
      <c r="J16" s="23">
        <v>134.54</v>
      </c>
      <c r="K16" s="3">
        <f t="shared" si="8"/>
        <v>5</v>
      </c>
      <c r="L16" s="24">
        <f t="shared" si="2"/>
        <v>2</v>
      </c>
      <c r="M16" s="4">
        <f t="shared" si="20"/>
        <v>48</v>
      </c>
      <c r="N16" s="23">
        <v>133.7</v>
      </c>
      <c r="O16" s="3">
        <f t="shared" si="9"/>
        <v>4</v>
      </c>
      <c r="P16" s="24">
        <f t="shared" si="3"/>
        <v>3</v>
      </c>
      <c r="Q16" s="4">
        <f t="shared" si="21"/>
        <v>36</v>
      </c>
      <c r="R16" s="23">
        <v>139.24</v>
      </c>
      <c r="S16" s="3">
        <f t="shared" si="10"/>
        <v>6</v>
      </c>
      <c r="T16" s="24">
        <f t="shared" si="4"/>
        <v>1</v>
      </c>
      <c r="U16" s="4">
        <f t="shared" si="22"/>
        <v>33</v>
      </c>
      <c r="V16" s="23">
        <v>130.25</v>
      </c>
      <c r="W16" s="3">
        <f t="shared" si="11"/>
        <v>3</v>
      </c>
      <c r="X16" s="24">
        <f t="shared" si="5"/>
        <v>4</v>
      </c>
      <c r="Y16" s="4">
        <f t="shared" si="23"/>
        <v>29</v>
      </c>
      <c r="Z16" s="23">
        <v>124.93</v>
      </c>
      <c r="AA16" s="3">
        <f t="shared" si="12"/>
        <v>1</v>
      </c>
      <c r="AB16" s="24">
        <f t="shared" si="6"/>
        <v>6</v>
      </c>
      <c r="AC16" s="4">
        <f t="shared" si="24"/>
        <v>44</v>
      </c>
      <c r="AD16" s="4">
        <f t="shared" si="7"/>
        <v>21</v>
      </c>
      <c r="AE16" s="4">
        <f t="shared" si="25"/>
        <v>207</v>
      </c>
      <c r="AF16" s="15"/>
      <c r="AH16" s="26">
        <f t="shared" si="13"/>
        <v>128.33</v>
      </c>
      <c r="AI16" s="26">
        <f t="shared" si="14"/>
        <v>134.54</v>
      </c>
      <c r="AJ16" s="26">
        <f t="shared" si="15"/>
        <v>133.7</v>
      </c>
      <c r="AK16" s="26">
        <f t="shared" si="16"/>
        <v>139.24</v>
      </c>
      <c r="AL16" s="26">
        <f t="shared" si="17"/>
        <v>130.25</v>
      </c>
      <c r="AM16" s="26">
        <f t="shared" si="18"/>
        <v>124.93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134.62</v>
      </c>
      <c r="G17" s="3">
        <f t="shared" si="0"/>
        <v>4</v>
      </c>
      <c r="H17" s="24">
        <f t="shared" si="1"/>
        <v>3</v>
      </c>
      <c r="I17" s="4">
        <f t="shared" si="19"/>
        <v>20</v>
      </c>
      <c r="J17" s="23">
        <v>132.62</v>
      </c>
      <c r="K17" s="3">
        <f t="shared" si="8"/>
        <v>1</v>
      </c>
      <c r="L17" s="24">
        <f t="shared" si="2"/>
        <v>6</v>
      </c>
      <c r="M17" s="4">
        <f t="shared" si="20"/>
        <v>54</v>
      </c>
      <c r="N17" s="23">
        <v>132.83</v>
      </c>
      <c r="O17" s="3">
        <f t="shared" si="9"/>
        <v>2</v>
      </c>
      <c r="P17" s="24">
        <f t="shared" si="3"/>
        <v>5</v>
      </c>
      <c r="Q17" s="4">
        <f t="shared" si="21"/>
        <v>41</v>
      </c>
      <c r="R17" s="23">
        <v>133.06</v>
      </c>
      <c r="S17" s="3">
        <f t="shared" si="10"/>
        <v>3</v>
      </c>
      <c r="T17" s="24">
        <f t="shared" si="4"/>
        <v>4</v>
      </c>
      <c r="U17" s="4">
        <f t="shared" si="22"/>
        <v>37</v>
      </c>
      <c r="V17" s="23">
        <v>135.46</v>
      </c>
      <c r="W17" s="3">
        <f t="shared" si="11"/>
        <v>6</v>
      </c>
      <c r="X17" s="24">
        <f t="shared" si="5"/>
        <v>1</v>
      </c>
      <c r="Y17" s="4">
        <f t="shared" si="23"/>
        <v>30</v>
      </c>
      <c r="Z17" s="23">
        <v>135.45</v>
      </c>
      <c r="AA17" s="3">
        <f t="shared" si="12"/>
        <v>5</v>
      </c>
      <c r="AB17" s="24">
        <f t="shared" si="6"/>
        <v>2</v>
      </c>
      <c r="AC17" s="4">
        <f t="shared" si="24"/>
        <v>46</v>
      </c>
      <c r="AD17" s="4">
        <f t="shared" si="7"/>
        <v>21</v>
      </c>
      <c r="AE17" s="4">
        <f t="shared" si="25"/>
        <v>228</v>
      </c>
      <c r="AF17" s="15"/>
      <c r="AH17" s="26">
        <f t="shared" si="13"/>
        <v>134.62</v>
      </c>
      <c r="AI17" s="26">
        <f t="shared" si="14"/>
        <v>132.62</v>
      </c>
      <c r="AJ17" s="26">
        <f t="shared" si="15"/>
        <v>132.83</v>
      </c>
      <c r="AK17" s="26">
        <f t="shared" si="16"/>
        <v>133.06</v>
      </c>
      <c r="AL17" s="26">
        <f t="shared" si="17"/>
        <v>135.46</v>
      </c>
      <c r="AM17" s="26">
        <f t="shared" si="18"/>
        <v>135.45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43.35</v>
      </c>
      <c r="G18" s="3">
        <f t="shared" si="0"/>
        <v>5</v>
      </c>
      <c r="H18" s="24">
        <f t="shared" si="1"/>
        <v>2</v>
      </c>
      <c r="I18" s="4">
        <f t="shared" si="19"/>
        <v>22</v>
      </c>
      <c r="J18" s="23">
        <v>34.86</v>
      </c>
      <c r="K18" s="3">
        <f t="shared" si="8"/>
        <v>1</v>
      </c>
      <c r="L18" s="24">
        <f t="shared" si="2"/>
        <v>6</v>
      </c>
      <c r="M18" s="4">
        <f t="shared" si="20"/>
        <v>60</v>
      </c>
      <c r="N18" s="23">
        <v>34.96</v>
      </c>
      <c r="O18" s="3">
        <f t="shared" si="9"/>
        <v>2</v>
      </c>
      <c r="P18" s="24">
        <f t="shared" si="3"/>
        <v>5</v>
      </c>
      <c r="Q18" s="4">
        <f t="shared" si="21"/>
        <v>46</v>
      </c>
      <c r="R18" s="23">
        <v>41.26</v>
      </c>
      <c r="S18" s="3">
        <f t="shared" si="10"/>
        <v>4</v>
      </c>
      <c r="T18" s="24">
        <f t="shared" si="4"/>
        <v>3</v>
      </c>
      <c r="U18" s="4">
        <f t="shared" si="22"/>
        <v>40</v>
      </c>
      <c r="V18" s="23">
        <v>43.41</v>
      </c>
      <c r="W18" s="3">
        <f t="shared" si="11"/>
        <v>6</v>
      </c>
      <c r="X18" s="24">
        <f t="shared" si="5"/>
        <v>1</v>
      </c>
      <c r="Y18" s="4">
        <f t="shared" si="23"/>
        <v>31</v>
      </c>
      <c r="Z18" s="23">
        <v>39.55</v>
      </c>
      <c r="AA18" s="3">
        <f t="shared" si="12"/>
        <v>3</v>
      </c>
      <c r="AB18" s="24">
        <f t="shared" si="6"/>
        <v>4</v>
      </c>
      <c r="AC18" s="4">
        <f t="shared" si="24"/>
        <v>50</v>
      </c>
      <c r="AD18" s="4">
        <f t="shared" si="7"/>
        <v>21</v>
      </c>
      <c r="AE18" s="4">
        <f t="shared" si="25"/>
        <v>249</v>
      </c>
      <c r="AF18" s="15"/>
      <c r="AH18" s="26">
        <f t="shared" si="13"/>
        <v>43.35</v>
      </c>
      <c r="AI18" s="26">
        <f t="shared" si="14"/>
        <v>34.86</v>
      </c>
      <c r="AJ18" s="26">
        <f t="shared" si="15"/>
        <v>34.96</v>
      </c>
      <c r="AK18" s="26">
        <f t="shared" si="16"/>
        <v>41.26</v>
      </c>
      <c r="AL18" s="26">
        <f t="shared" si="17"/>
        <v>43.41</v>
      </c>
      <c r="AM18" s="26">
        <f t="shared" si="18"/>
        <v>39.55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46.24</v>
      </c>
      <c r="G19" s="3">
        <f t="shared" si="0"/>
        <v>6</v>
      </c>
      <c r="H19" s="24">
        <f t="shared" si="1"/>
        <v>1</v>
      </c>
      <c r="I19" s="4">
        <f t="shared" si="19"/>
        <v>23</v>
      </c>
      <c r="J19" s="23">
        <v>41.17</v>
      </c>
      <c r="K19" s="3">
        <f t="shared" si="8"/>
        <v>4</v>
      </c>
      <c r="L19" s="24">
        <f t="shared" si="2"/>
        <v>3</v>
      </c>
      <c r="M19" s="4">
        <f t="shared" si="20"/>
        <v>63</v>
      </c>
      <c r="N19" s="23">
        <v>40.58</v>
      </c>
      <c r="O19" s="3">
        <f t="shared" si="9"/>
        <v>3</v>
      </c>
      <c r="P19" s="24">
        <f t="shared" si="3"/>
        <v>4</v>
      </c>
      <c r="Q19" s="4">
        <f t="shared" si="21"/>
        <v>50</v>
      </c>
      <c r="R19" s="23">
        <v>38.88</v>
      </c>
      <c r="S19" s="3">
        <f t="shared" si="10"/>
        <v>2</v>
      </c>
      <c r="T19" s="24">
        <f t="shared" si="4"/>
        <v>5</v>
      </c>
      <c r="U19" s="4">
        <f t="shared" si="22"/>
        <v>45</v>
      </c>
      <c r="V19" s="23">
        <v>45.26</v>
      </c>
      <c r="W19" s="3">
        <f t="shared" si="11"/>
        <v>5</v>
      </c>
      <c r="X19" s="24">
        <f t="shared" si="5"/>
        <v>2</v>
      </c>
      <c r="Y19" s="4">
        <f t="shared" si="23"/>
        <v>33</v>
      </c>
      <c r="Z19" s="23">
        <v>37.49</v>
      </c>
      <c r="AA19" s="3">
        <f t="shared" si="12"/>
        <v>1</v>
      </c>
      <c r="AB19" s="24">
        <f t="shared" si="6"/>
        <v>6</v>
      </c>
      <c r="AC19" s="4">
        <f t="shared" si="24"/>
        <v>56</v>
      </c>
      <c r="AD19" s="4">
        <f t="shared" si="7"/>
        <v>21</v>
      </c>
      <c r="AE19" s="4">
        <f t="shared" si="25"/>
        <v>270</v>
      </c>
      <c r="AF19" s="15"/>
      <c r="AH19" s="26">
        <f t="shared" si="13"/>
        <v>46.24</v>
      </c>
      <c r="AI19" s="26">
        <f t="shared" si="14"/>
        <v>41.17</v>
      </c>
      <c r="AJ19" s="26">
        <f t="shared" si="15"/>
        <v>40.58</v>
      </c>
      <c r="AK19" s="26">
        <f t="shared" si="16"/>
        <v>38.88</v>
      </c>
      <c r="AL19" s="26">
        <f t="shared" si="17"/>
        <v>45.26</v>
      </c>
      <c r="AM19" s="26">
        <f t="shared" si="18"/>
        <v>37.49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114.22</v>
      </c>
      <c r="G20" s="3">
        <f t="shared" si="0"/>
        <v>6</v>
      </c>
      <c r="H20" s="24">
        <f t="shared" si="1"/>
        <v>1</v>
      </c>
      <c r="I20" s="4">
        <f t="shared" si="19"/>
        <v>24</v>
      </c>
      <c r="J20" s="23">
        <v>109.47</v>
      </c>
      <c r="K20" s="3">
        <f t="shared" si="8"/>
        <v>3</v>
      </c>
      <c r="L20" s="24">
        <f t="shared" si="2"/>
        <v>4</v>
      </c>
      <c r="M20" s="4">
        <f t="shared" si="20"/>
        <v>67</v>
      </c>
      <c r="N20" s="23">
        <v>113.1</v>
      </c>
      <c r="O20" s="3">
        <f t="shared" si="9"/>
        <v>5</v>
      </c>
      <c r="P20" s="24">
        <f t="shared" si="3"/>
        <v>2</v>
      </c>
      <c r="Q20" s="4">
        <f t="shared" si="21"/>
        <v>52</v>
      </c>
      <c r="R20" s="23">
        <v>107.4</v>
      </c>
      <c r="S20" s="3">
        <f t="shared" si="10"/>
        <v>1</v>
      </c>
      <c r="T20" s="24">
        <f t="shared" si="4"/>
        <v>6</v>
      </c>
      <c r="U20" s="4">
        <f t="shared" si="22"/>
        <v>51</v>
      </c>
      <c r="V20" s="23">
        <v>109.36</v>
      </c>
      <c r="W20" s="3">
        <f t="shared" si="11"/>
        <v>2</v>
      </c>
      <c r="X20" s="24">
        <f t="shared" si="5"/>
        <v>5</v>
      </c>
      <c r="Y20" s="4">
        <f t="shared" si="23"/>
        <v>38</v>
      </c>
      <c r="Z20" s="23">
        <v>111.56</v>
      </c>
      <c r="AA20" s="3">
        <f t="shared" si="12"/>
        <v>4</v>
      </c>
      <c r="AB20" s="24">
        <f t="shared" si="6"/>
        <v>3</v>
      </c>
      <c r="AC20" s="4">
        <f t="shared" si="24"/>
        <v>59</v>
      </c>
      <c r="AD20" s="4">
        <f t="shared" si="7"/>
        <v>21</v>
      </c>
      <c r="AE20" s="4">
        <f t="shared" si="25"/>
        <v>291</v>
      </c>
      <c r="AF20" s="15"/>
      <c r="AH20" s="26">
        <f t="shared" si="13"/>
        <v>114.22</v>
      </c>
      <c r="AI20" s="26">
        <f t="shared" si="14"/>
        <v>109.47</v>
      </c>
      <c r="AJ20" s="26">
        <f t="shared" si="15"/>
        <v>113.1</v>
      </c>
      <c r="AK20" s="26">
        <f t="shared" si="16"/>
        <v>107.4</v>
      </c>
      <c r="AL20" s="26">
        <f t="shared" si="17"/>
        <v>109.36</v>
      </c>
      <c r="AM20" s="26">
        <f t="shared" si="18"/>
        <v>111.56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130.29</v>
      </c>
      <c r="G21" s="3">
        <f t="shared" si="0"/>
        <v>5</v>
      </c>
      <c r="H21" s="24">
        <f t="shared" si="1"/>
        <v>2</v>
      </c>
      <c r="I21" s="4">
        <f t="shared" si="19"/>
        <v>26</v>
      </c>
      <c r="J21" s="23">
        <v>118.2</v>
      </c>
      <c r="K21" s="3">
        <f t="shared" si="8"/>
        <v>1</v>
      </c>
      <c r="L21" s="24">
        <f t="shared" si="2"/>
        <v>6</v>
      </c>
      <c r="M21" s="4">
        <f t="shared" si="20"/>
        <v>73</v>
      </c>
      <c r="N21" s="23">
        <v>126.93</v>
      </c>
      <c r="O21" s="3">
        <f t="shared" si="9"/>
        <v>4</v>
      </c>
      <c r="P21" s="24">
        <f t="shared" si="3"/>
        <v>3</v>
      </c>
      <c r="Q21" s="4">
        <f t="shared" si="21"/>
        <v>55</v>
      </c>
      <c r="R21" s="23">
        <v>125.99</v>
      </c>
      <c r="S21" s="3">
        <f t="shared" si="10"/>
        <v>3</v>
      </c>
      <c r="T21" s="24">
        <f t="shared" si="4"/>
        <v>4</v>
      </c>
      <c r="U21" s="4">
        <f t="shared" si="22"/>
        <v>55</v>
      </c>
      <c r="V21" s="23">
        <v>130.58</v>
      </c>
      <c r="W21" s="3">
        <f t="shared" si="11"/>
        <v>6</v>
      </c>
      <c r="X21" s="24">
        <f t="shared" si="5"/>
        <v>1</v>
      </c>
      <c r="Y21" s="4">
        <f t="shared" si="23"/>
        <v>39</v>
      </c>
      <c r="Z21" s="23">
        <v>121.31</v>
      </c>
      <c r="AA21" s="3">
        <f t="shared" si="12"/>
        <v>2</v>
      </c>
      <c r="AB21" s="24">
        <f t="shared" si="6"/>
        <v>5</v>
      </c>
      <c r="AC21" s="4">
        <f t="shared" si="24"/>
        <v>64</v>
      </c>
      <c r="AD21" s="4">
        <f t="shared" si="7"/>
        <v>21</v>
      </c>
      <c r="AE21" s="4">
        <f t="shared" si="25"/>
        <v>312</v>
      </c>
      <c r="AF21" s="15"/>
      <c r="AH21" s="26">
        <f t="shared" si="13"/>
        <v>130.29</v>
      </c>
      <c r="AI21" s="26">
        <f t="shared" si="14"/>
        <v>118.2</v>
      </c>
      <c r="AJ21" s="26">
        <f t="shared" si="15"/>
        <v>126.93</v>
      </c>
      <c r="AK21" s="26">
        <f t="shared" si="16"/>
        <v>125.99</v>
      </c>
      <c r="AL21" s="26">
        <f t="shared" si="17"/>
        <v>130.58</v>
      </c>
      <c r="AM21" s="26">
        <f t="shared" si="18"/>
        <v>121.31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49.26</v>
      </c>
      <c r="G22" s="3">
        <f t="shared" si="0"/>
        <v>2</v>
      </c>
      <c r="H22" s="24">
        <f t="shared" si="1"/>
        <v>5</v>
      </c>
      <c r="I22" s="4">
        <f t="shared" si="19"/>
        <v>31</v>
      </c>
      <c r="J22" s="23">
        <v>46.35</v>
      </c>
      <c r="K22" s="3">
        <f t="shared" si="8"/>
        <v>1</v>
      </c>
      <c r="L22" s="24">
        <f t="shared" si="2"/>
        <v>6</v>
      </c>
      <c r="M22" s="4">
        <f t="shared" si="20"/>
        <v>79</v>
      </c>
      <c r="N22" s="23">
        <v>55.31</v>
      </c>
      <c r="O22" s="3">
        <f t="shared" si="9"/>
        <v>5</v>
      </c>
      <c r="P22" s="24">
        <f t="shared" si="3"/>
        <v>2</v>
      </c>
      <c r="Q22" s="4">
        <f t="shared" si="21"/>
        <v>57</v>
      </c>
      <c r="R22" s="23">
        <v>49.91</v>
      </c>
      <c r="S22" s="3">
        <f t="shared" si="10"/>
        <v>3</v>
      </c>
      <c r="T22" s="24">
        <f t="shared" si="4"/>
        <v>4</v>
      </c>
      <c r="U22" s="4">
        <f t="shared" si="22"/>
        <v>59</v>
      </c>
      <c r="V22" s="23">
        <v>58.23</v>
      </c>
      <c r="W22" s="3">
        <f t="shared" si="11"/>
        <v>6</v>
      </c>
      <c r="X22" s="24">
        <f t="shared" si="5"/>
        <v>1</v>
      </c>
      <c r="Y22" s="4">
        <f t="shared" si="23"/>
        <v>40</v>
      </c>
      <c r="Z22" s="23">
        <v>51.81</v>
      </c>
      <c r="AA22" s="3">
        <f t="shared" si="12"/>
        <v>4</v>
      </c>
      <c r="AB22" s="24">
        <f t="shared" si="6"/>
        <v>3</v>
      </c>
      <c r="AC22" s="4">
        <f t="shared" si="24"/>
        <v>67</v>
      </c>
      <c r="AD22" s="4">
        <f t="shared" si="7"/>
        <v>21</v>
      </c>
      <c r="AE22" s="4">
        <f t="shared" si="25"/>
        <v>333</v>
      </c>
      <c r="AF22" s="15"/>
      <c r="AH22" s="26">
        <f t="shared" si="13"/>
        <v>49.26</v>
      </c>
      <c r="AI22" s="26">
        <f t="shared" si="14"/>
        <v>46.35</v>
      </c>
      <c r="AJ22" s="26">
        <f t="shared" si="15"/>
        <v>55.31</v>
      </c>
      <c r="AK22" s="26">
        <f t="shared" si="16"/>
        <v>49.91</v>
      </c>
      <c r="AL22" s="26">
        <f t="shared" si="17"/>
        <v>58.23</v>
      </c>
      <c r="AM22" s="26">
        <f t="shared" si="18"/>
        <v>51.81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55.32</v>
      </c>
      <c r="G23" s="3">
        <f t="shared" si="0"/>
        <v>6</v>
      </c>
      <c r="H23" s="24">
        <f t="shared" si="1"/>
        <v>1</v>
      </c>
      <c r="I23" s="4">
        <f t="shared" si="19"/>
        <v>32</v>
      </c>
      <c r="J23" s="23">
        <v>45.84</v>
      </c>
      <c r="K23" s="3">
        <f t="shared" si="8"/>
        <v>3</v>
      </c>
      <c r="L23" s="24">
        <f t="shared" si="2"/>
        <v>4</v>
      </c>
      <c r="M23" s="4">
        <f t="shared" si="20"/>
        <v>83</v>
      </c>
      <c r="N23" s="23">
        <v>44.74</v>
      </c>
      <c r="O23" s="3">
        <f t="shared" si="9"/>
        <v>2</v>
      </c>
      <c r="P23" s="24">
        <f t="shared" si="3"/>
        <v>5</v>
      </c>
      <c r="Q23" s="4">
        <f t="shared" si="21"/>
        <v>62</v>
      </c>
      <c r="R23" s="23">
        <v>50.21</v>
      </c>
      <c r="S23" s="3">
        <f t="shared" si="10"/>
        <v>5</v>
      </c>
      <c r="T23" s="24">
        <f t="shared" si="4"/>
        <v>2</v>
      </c>
      <c r="U23" s="4">
        <f t="shared" si="22"/>
        <v>61</v>
      </c>
      <c r="V23" s="23">
        <v>47.66</v>
      </c>
      <c r="W23" s="3">
        <f t="shared" si="11"/>
        <v>4</v>
      </c>
      <c r="X23" s="24">
        <f t="shared" si="5"/>
        <v>3</v>
      </c>
      <c r="Y23" s="4">
        <f t="shared" si="23"/>
        <v>43</v>
      </c>
      <c r="Z23" s="23">
        <v>44.5</v>
      </c>
      <c r="AA23" s="3">
        <f t="shared" si="12"/>
        <v>1</v>
      </c>
      <c r="AB23" s="24">
        <f t="shared" si="6"/>
        <v>6</v>
      </c>
      <c r="AC23" s="4">
        <f t="shared" si="24"/>
        <v>73</v>
      </c>
      <c r="AD23" s="4">
        <f t="shared" si="7"/>
        <v>21</v>
      </c>
      <c r="AE23" s="4">
        <f t="shared" si="25"/>
        <v>354</v>
      </c>
      <c r="AF23" s="15"/>
      <c r="AH23" s="26">
        <f t="shared" si="13"/>
        <v>55.32</v>
      </c>
      <c r="AI23" s="26">
        <f t="shared" si="14"/>
        <v>45.84</v>
      </c>
      <c r="AJ23" s="26">
        <f t="shared" si="15"/>
        <v>44.74</v>
      </c>
      <c r="AK23" s="26">
        <f t="shared" si="16"/>
        <v>50.21</v>
      </c>
      <c r="AL23" s="26">
        <f t="shared" si="17"/>
        <v>47.66</v>
      </c>
      <c r="AM23" s="26">
        <f t="shared" si="18"/>
        <v>44.5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35.31</v>
      </c>
      <c r="G24" s="3">
        <f t="shared" si="0"/>
        <v>3</v>
      </c>
      <c r="H24" s="24">
        <f t="shared" si="1"/>
        <v>4</v>
      </c>
      <c r="I24" s="4">
        <f t="shared" si="19"/>
        <v>36</v>
      </c>
      <c r="J24" s="23">
        <v>32.65</v>
      </c>
      <c r="K24" s="3">
        <f t="shared" si="8"/>
        <v>1</v>
      </c>
      <c r="L24" s="24">
        <f t="shared" si="2"/>
        <v>6</v>
      </c>
      <c r="M24" s="4">
        <f t="shared" si="20"/>
        <v>89</v>
      </c>
      <c r="N24" s="23">
        <v>37.25</v>
      </c>
      <c r="O24" s="3">
        <f t="shared" si="9"/>
        <v>4</v>
      </c>
      <c r="P24" s="24">
        <f t="shared" si="3"/>
        <v>3</v>
      </c>
      <c r="Q24" s="4">
        <f t="shared" si="21"/>
        <v>65</v>
      </c>
      <c r="R24" s="23">
        <v>44.29</v>
      </c>
      <c r="S24" s="3">
        <f t="shared" si="10"/>
        <v>6</v>
      </c>
      <c r="T24" s="24">
        <f t="shared" si="4"/>
        <v>1</v>
      </c>
      <c r="U24" s="4">
        <f t="shared" si="22"/>
        <v>62</v>
      </c>
      <c r="V24" s="23">
        <v>33.85</v>
      </c>
      <c r="W24" s="3">
        <f t="shared" si="11"/>
        <v>2</v>
      </c>
      <c r="X24" s="24">
        <f t="shared" si="5"/>
        <v>5</v>
      </c>
      <c r="Y24" s="4">
        <f t="shared" si="23"/>
        <v>48</v>
      </c>
      <c r="Z24" s="23">
        <v>37.71</v>
      </c>
      <c r="AA24" s="3">
        <f t="shared" si="12"/>
        <v>5</v>
      </c>
      <c r="AB24" s="24">
        <f t="shared" si="6"/>
        <v>2</v>
      </c>
      <c r="AC24" s="4">
        <f t="shared" si="24"/>
        <v>75</v>
      </c>
      <c r="AD24" s="4">
        <f t="shared" si="7"/>
        <v>21</v>
      </c>
      <c r="AE24" s="4">
        <f t="shared" si="25"/>
        <v>375</v>
      </c>
      <c r="AF24" s="15"/>
      <c r="AH24" s="26">
        <f t="shared" si="13"/>
        <v>35.31</v>
      </c>
      <c r="AI24" s="26">
        <f t="shared" si="14"/>
        <v>32.65</v>
      </c>
      <c r="AJ24" s="26">
        <f t="shared" si="15"/>
        <v>37.25</v>
      </c>
      <c r="AK24" s="26">
        <f t="shared" si="16"/>
        <v>44.29</v>
      </c>
      <c r="AL24" s="26">
        <f t="shared" si="17"/>
        <v>33.85</v>
      </c>
      <c r="AM24" s="26">
        <f t="shared" si="18"/>
        <v>37.71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41.77</v>
      </c>
      <c r="G25" s="3">
        <f t="shared" si="0"/>
        <v>6</v>
      </c>
      <c r="H25" s="24">
        <f t="shared" si="1"/>
        <v>1</v>
      </c>
      <c r="I25" s="4">
        <f t="shared" si="19"/>
        <v>37</v>
      </c>
      <c r="J25" s="23">
        <v>37.86</v>
      </c>
      <c r="K25" s="3">
        <f t="shared" si="8"/>
        <v>1</v>
      </c>
      <c r="L25" s="24">
        <f t="shared" si="2"/>
        <v>6</v>
      </c>
      <c r="M25" s="4">
        <f t="shared" si="20"/>
        <v>95</v>
      </c>
      <c r="N25" s="23">
        <v>38.91</v>
      </c>
      <c r="O25" s="3">
        <f t="shared" si="9"/>
        <v>2</v>
      </c>
      <c r="P25" s="24">
        <f t="shared" si="3"/>
        <v>5</v>
      </c>
      <c r="Q25" s="4">
        <f t="shared" si="21"/>
        <v>70</v>
      </c>
      <c r="R25" s="23">
        <v>40.74</v>
      </c>
      <c r="S25" s="3">
        <f t="shared" si="10"/>
        <v>4</v>
      </c>
      <c r="T25" s="24">
        <f t="shared" si="4"/>
        <v>3</v>
      </c>
      <c r="U25" s="4">
        <f t="shared" si="22"/>
        <v>65</v>
      </c>
      <c r="V25" s="23">
        <v>41.31</v>
      </c>
      <c r="W25" s="3">
        <f t="shared" si="11"/>
        <v>5</v>
      </c>
      <c r="X25" s="24">
        <f t="shared" si="5"/>
        <v>2</v>
      </c>
      <c r="Y25" s="4">
        <f t="shared" si="23"/>
        <v>50</v>
      </c>
      <c r="Z25" s="23">
        <v>39.7</v>
      </c>
      <c r="AA25" s="3">
        <f t="shared" si="12"/>
        <v>3</v>
      </c>
      <c r="AB25" s="24">
        <f t="shared" si="6"/>
        <v>4</v>
      </c>
      <c r="AC25" s="4">
        <f t="shared" si="24"/>
        <v>79</v>
      </c>
      <c r="AD25" s="4">
        <f t="shared" si="7"/>
        <v>21</v>
      </c>
      <c r="AE25" s="4">
        <f t="shared" si="25"/>
        <v>396</v>
      </c>
      <c r="AF25" s="15"/>
      <c r="AH25" s="26">
        <f t="shared" si="13"/>
        <v>41.77</v>
      </c>
      <c r="AI25" s="26">
        <f t="shared" si="14"/>
        <v>37.86</v>
      </c>
      <c r="AJ25" s="26">
        <f t="shared" si="15"/>
        <v>38.91</v>
      </c>
      <c r="AK25" s="26">
        <f t="shared" si="16"/>
        <v>40.74</v>
      </c>
      <c r="AL25" s="26">
        <f t="shared" si="17"/>
        <v>41.31</v>
      </c>
      <c r="AM25" s="26">
        <f t="shared" si="18"/>
        <v>39.7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149.34</v>
      </c>
      <c r="G26" s="3">
        <f t="shared" si="0"/>
        <v>6</v>
      </c>
      <c r="H26" s="24">
        <f t="shared" si="1"/>
        <v>1</v>
      </c>
      <c r="I26" s="4">
        <f t="shared" si="19"/>
        <v>38</v>
      </c>
      <c r="J26" s="23">
        <v>127.79</v>
      </c>
      <c r="K26" s="3">
        <f t="shared" si="8"/>
        <v>2</v>
      </c>
      <c r="L26" s="24">
        <f t="shared" si="2"/>
        <v>5</v>
      </c>
      <c r="M26" s="4">
        <f t="shared" si="20"/>
        <v>100</v>
      </c>
      <c r="N26" s="23">
        <v>125.31</v>
      </c>
      <c r="O26" s="3">
        <f t="shared" si="9"/>
        <v>1</v>
      </c>
      <c r="P26" s="24">
        <f t="shared" si="3"/>
        <v>6</v>
      </c>
      <c r="Q26" s="4">
        <f t="shared" si="21"/>
        <v>76</v>
      </c>
      <c r="R26" s="23">
        <v>144.9</v>
      </c>
      <c r="S26" s="3">
        <f t="shared" si="10"/>
        <v>4</v>
      </c>
      <c r="T26" s="24">
        <f t="shared" si="4"/>
        <v>3</v>
      </c>
      <c r="U26" s="4">
        <f t="shared" si="22"/>
        <v>68</v>
      </c>
      <c r="V26" s="23">
        <v>149.06</v>
      </c>
      <c r="W26" s="3">
        <f t="shared" si="11"/>
        <v>5</v>
      </c>
      <c r="X26" s="24">
        <f t="shared" si="5"/>
        <v>2</v>
      </c>
      <c r="Y26" s="4">
        <f t="shared" si="23"/>
        <v>52</v>
      </c>
      <c r="Z26" s="23">
        <v>144.89</v>
      </c>
      <c r="AA26" s="3">
        <f t="shared" si="12"/>
        <v>3</v>
      </c>
      <c r="AB26" s="24">
        <f t="shared" si="6"/>
        <v>4</v>
      </c>
      <c r="AC26" s="4">
        <f t="shared" si="24"/>
        <v>83</v>
      </c>
      <c r="AD26" s="4">
        <f t="shared" si="7"/>
        <v>21</v>
      </c>
      <c r="AE26" s="4">
        <f t="shared" si="25"/>
        <v>417</v>
      </c>
      <c r="AF26" s="15"/>
      <c r="AH26" s="26">
        <f t="shared" si="13"/>
        <v>149.34</v>
      </c>
      <c r="AI26" s="26">
        <f t="shared" si="14"/>
        <v>127.79</v>
      </c>
      <c r="AJ26" s="26">
        <f t="shared" si="15"/>
        <v>125.31</v>
      </c>
      <c r="AK26" s="26">
        <f t="shared" si="16"/>
        <v>144.9</v>
      </c>
      <c r="AL26" s="26">
        <f t="shared" si="17"/>
        <v>149.06</v>
      </c>
      <c r="AM26" s="26">
        <f t="shared" si="18"/>
        <v>144.89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146.58</v>
      </c>
      <c r="G27" s="3">
        <f t="shared" si="0"/>
        <v>6</v>
      </c>
      <c r="H27" s="24">
        <f aca="true" t="shared" si="26" ref="H27:H57">HLOOKUP(G27,$AG$4:$AN$5,2,FALSE)</f>
        <v>1</v>
      </c>
      <c r="I27" s="4">
        <f t="shared" si="19"/>
        <v>39</v>
      </c>
      <c r="J27" s="23">
        <v>142.86</v>
      </c>
      <c r="K27" s="3">
        <f t="shared" si="8"/>
        <v>4</v>
      </c>
      <c r="L27" s="24">
        <f t="shared" si="2"/>
        <v>3</v>
      </c>
      <c r="M27" s="4">
        <f t="shared" si="20"/>
        <v>103</v>
      </c>
      <c r="N27" s="23">
        <v>133.8</v>
      </c>
      <c r="O27" s="3">
        <f t="shared" si="9"/>
        <v>1</v>
      </c>
      <c r="P27" s="24">
        <f t="shared" si="3"/>
        <v>6</v>
      </c>
      <c r="Q27" s="4">
        <f t="shared" si="21"/>
        <v>82</v>
      </c>
      <c r="R27" s="23">
        <v>143.19</v>
      </c>
      <c r="S27" s="3">
        <f t="shared" si="10"/>
        <v>5</v>
      </c>
      <c r="T27" s="24">
        <f t="shared" si="4"/>
        <v>2</v>
      </c>
      <c r="U27" s="4">
        <f t="shared" si="22"/>
        <v>70</v>
      </c>
      <c r="V27" s="23">
        <v>137.63</v>
      </c>
      <c r="W27" s="3">
        <f t="shared" si="11"/>
        <v>3</v>
      </c>
      <c r="X27" s="24">
        <f t="shared" si="5"/>
        <v>4</v>
      </c>
      <c r="Y27" s="4">
        <f t="shared" si="23"/>
        <v>56</v>
      </c>
      <c r="Z27" s="23">
        <v>134.72</v>
      </c>
      <c r="AA27" s="3">
        <f t="shared" si="12"/>
        <v>2</v>
      </c>
      <c r="AB27" s="24">
        <f t="shared" si="6"/>
        <v>5</v>
      </c>
      <c r="AC27" s="4">
        <f t="shared" si="24"/>
        <v>88</v>
      </c>
      <c r="AD27" s="4">
        <f t="shared" si="7"/>
        <v>21</v>
      </c>
      <c r="AE27" s="4">
        <f t="shared" si="25"/>
        <v>438</v>
      </c>
      <c r="AF27" s="15"/>
      <c r="AH27" s="26">
        <f t="shared" si="13"/>
        <v>146.58</v>
      </c>
      <c r="AI27" s="26">
        <f t="shared" si="14"/>
        <v>142.86</v>
      </c>
      <c r="AJ27" s="26">
        <f t="shared" si="15"/>
        <v>133.8</v>
      </c>
      <c r="AK27" s="26">
        <f t="shared" si="16"/>
        <v>143.19</v>
      </c>
      <c r="AL27" s="26">
        <f t="shared" si="17"/>
        <v>137.63</v>
      </c>
      <c r="AM27" s="26">
        <f t="shared" si="18"/>
        <v>134.72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105.75</v>
      </c>
      <c r="G28" s="3">
        <f t="shared" si="0"/>
        <v>5</v>
      </c>
      <c r="H28" s="24">
        <f t="shared" si="26"/>
        <v>2</v>
      </c>
      <c r="I28" s="4">
        <f t="shared" si="19"/>
        <v>41</v>
      </c>
      <c r="J28" s="23">
        <v>100.57</v>
      </c>
      <c r="K28" s="3">
        <f t="shared" si="8"/>
        <v>2</v>
      </c>
      <c r="L28" s="24">
        <f t="shared" si="2"/>
        <v>5</v>
      </c>
      <c r="M28" s="4">
        <f t="shared" si="20"/>
        <v>108</v>
      </c>
      <c r="N28" s="23">
        <v>112.37</v>
      </c>
      <c r="O28" s="3">
        <f t="shared" si="9"/>
        <v>6</v>
      </c>
      <c r="P28" s="24">
        <f t="shared" si="3"/>
        <v>1</v>
      </c>
      <c r="Q28" s="4">
        <f t="shared" si="21"/>
        <v>83</v>
      </c>
      <c r="R28" s="23">
        <v>101.14</v>
      </c>
      <c r="S28" s="3">
        <f t="shared" si="10"/>
        <v>3</v>
      </c>
      <c r="T28" s="24">
        <f t="shared" si="4"/>
        <v>4</v>
      </c>
      <c r="U28" s="4">
        <f t="shared" si="22"/>
        <v>74</v>
      </c>
      <c r="V28" s="23">
        <v>100.55</v>
      </c>
      <c r="W28" s="3">
        <f t="shared" si="11"/>
        <v>1</v>
      </c>
      <c r="X28" s="24">
        <f t="shared" si="5"/>
        <v>6</v>
      </c>
      <c r="Y28" s="4">
        <f t="shared" si="23"/>
        <v>62</v>
      </c>
      <c r="Z28" s="23">
        <v>102.28</v>
      </c>
      <c r="AA28" s="3">
        <f t="shared" si="12"/>
        <v>4</v>
      </c>
      <c r="AB28" s="24">
        <f t="shared" si="6"/>
        <v>3</v>
      </c>
      <c r="AC28" s="4">
        <f t="shared" si="24"/>
        <v>91</v>
      </c>
      <c r="AD28" s="4">
        <f t="shared" si="7"/>
        <v>21</v>
      </c>
      <c r="AE28" s="4">
        <f t="shared" si="25"/>
        <v>459</v>
      </c>
      <c r="AF28" s="15"/>
      <c r="AH28" s="26">
        <f t="shared" si="13"/>
        <v>105.75</v>
      </c>
      <c r="AI28" s="26">
        <f t="shared" si="14"/>
        <v>100.57</v>
      </c>
      <c r="AJ28" s="26">
        <f t="shared" si="15"/>
        <v>112.37</v>
      </c>
      <c r="AK28" s="26">
        <f t="shared" si="16"/>
        <v>101.14</v>
      </c>
      <c r="AL28" s="26">
        <f t="shared" si="17"/>
        <v>100.55</v>
      </c>
      <c r="AM28" s="26">
        <f t="shared" si="18"/>
        <v>102.28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116.17</v>
      </c>
      <c r="G29" s="3">
        <f t="shared" si="0"/>
        <v>3</v>
      </c>
      <c r="H29" s="24">
        <f t="shared" si="26"/>
        <v>4</v>
      </c>
      <c r="I29" s="4">
        <f t="shared" si="19"/>
        <v>45</v>
      </c>
      <c r="J29" s="23">
        <v>108.68</v>
      </c>
      <c r="K29" s="3">
        <f t="shared" si="8"/>
        <v>1</v>
      </c>
      <c r="L29" s="24">
        <f t="shared" si="2"/>
        <v>6</v>
      </c>
      <c r="M29" s="4">
        <f t="shared" si="20"/>
        <v>114</v>
      </c>
      <c r="N29" s="23">
        <v>118.47</v>
      </c>
      <c r="O29" s="3">
        <f t="shared" si="9"/>
        <v>5</v>
      </c>
      <c r="P29" s="24">
        <f t="shared" si="3"/>
        <v>2</v>
      </c>
      <c r="Q29" s="4">
        <f t="shared" si="21"/>
        <v>85</v>
      </c>
      <c r="R29" s="23">
        <v>117.51</v>
      </c>
      <c r="S29" s="3">
        <f t="shared" si="10"/>
        <v>4</v>
      </c>
      <c r="T29" s="24">
        <f t="shared" si="4"/>
        <v>3</v>
      </c>
      <c r="U29" s="4">
        <f t="shared" si="22"/>
        <v>77</v>
      </c>
      <c r="V29" s="23">
        <v>119.55</v>
      </c>
      <c r="W29" s="3">
        <f t="shared" si="11"/>
        <v>6</v>
      </c>
      <c r="X29" s="24">
        <f t="shared" si="5"/>
        <v>1</v>
      </c>
      <c r="Y29" s="4">
        <f t="shared" si="23"/>
        <v>63</v>
      </c>
      <c r="Z29" s="23">
        <v>112.17</v>
      </c>
      <c r="AA29" s="3">
        <f t="shared" si="12"/>
        <v>2</v>
      </c>
      <c r="AB29" s="24">
        <f t="shared" si="6"/>
        <v>5</v>
      </c>
      <c r="AC29" s="4">
        <f t="shared" si="24"/>
        <v>96</v>
      </c>
      <c r="AD29" s="4">
        <f t="shared" si="7"/>
        <v>21</v>
      </c>
      <c r="AE29" s="4">
        <f t="shared" si="25"/>
        <v>480</v>
      </c>
      <c r="AF29" s="15"/>
      <c r="AH29" s="26">
        <f t="shared" si="13"/>
        <v>116.17</v>
      </c>
      <c r="AI29" s="26">
        <f t="shared" si="14"/>
        <v>108.68</v>
      </c>
      <c r="AJ29" s="26">
        <f t="shared" si="15"/>
        <v>118.47</v>
      </c>
      <c r="AK29" s="26">
        <f t="shared" si="16"/>
        <v>117.51</v>
      </c>
      <c r="AL29" s="26">
        <f t="shared" si="17"/>
        <v>119.55</v>
      </c>
      <c r="AM29" s="26">
        <f t="shared" si="18"/>
        <v>112.17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 t="s">
        <v>49</v>
      </c>
      <c r="G30" s="3">
        <f t="shared" si="0"/>
        <v>0</v>
      </c>
      <c r="H30" s="24">
        <f t="shared" si="26"/>
        <v>0</v>
      </c>
      <c r="I30" s="4">
        <f t="shared" si="19"/>
        <v>45</v>
      </c>
      <c r="J30" s="23">
        <v>138.63</v>
      </c>
      <c r="K30" s="3">
        <f t="shared" si="8"/>
        <v>2</v>
      </c>
      <c r="L30" s="24">
        <f t="shared" si="2"/>
        <v>5</v>
      </c>
      <c r="M30" s="4">
        <f t="shared" si="20"/>
        <v>119</v>
      </c>
      <c r="N30" s="23">
        <v>135.92</v>
      </c>
      <c r="O30" s="3">
        <f t="shared" si="9"/>
        <v>1</v>
      </c>
      <c r="P30" s="24">
        <f t="shared" si="3"/>
        <v>6</v>
      </c>
      <c r="Q30" s="4">
        <f t="shared" si="21"/>
        <v>91</v>
      </c>
      <c r="R30" s="23">
        <v>140.16</v>
      </c>
      <c r="S30" s="3">
        <f t="shared" si="10"/>
        <v>3</v>
      </c>
      <c r="T30" s="24">
        <f t="shared" si="4"/>
        <v>4</v>
      </c>
      <c r="U30" s="4">
        <f t="shared" si="22"/>
        <v>81</v>
      </c>
      <c r="V30" s="23">
        <v>158.41</v>
      </c>
      <c r="W30" s="3">
        <f t="shared" si="11"/>
        <v>5</v>
      </c>
      <c r="X30" s="24">
        <f t="shared" si="5"/>
        <v>2</v>
      </c>
      <c r="Y30" s="4">
        <f t="shared" si="23"/>
        <v>65</v>
      </c>
      <c r="Z30" s="23">
        <v>146.09</v>
      </c>
      <c r="AA30" s="3">
        <f t="shared" si="12"/>
        <v>4</v>
      </c>
      <c r="AB30" s="24">
        <f t="shared" si="6"/>
        <v>3</v>
      </c>
      <c r="AC30" s="4">
        <f t="shared" si="24"/>
        <v>99</v>
      </c>
      <c r="AD30" s="4">
        <f t="shared" si="7"/>
        <v>20</v>
      </c>
      <c r="AE30" s="4">
        <f t="shared" si="25"/>
        <v>500</v>
      </c>
      <c r="AF30" s="15"/>
      <c r="AH30" s="26">
        <f t="shared" si="13"/>
        <v>999</v>
      </c>
      <c r="AI30" s="26">
        <f t="shared" si="14"/>
        <v>138.63</v>
      </c>
      <c r="AJ30" s="26">
        <f t="shared" si="15"/>
        <v>135.92</v>
      </c>
      <c r="AK30" s="26">
        <f t="shared" si="16"/>
        <v>140.16</v>
      </c>
      <c r="AL30" s="26">
        <f t="shared" si="17"/>
        <v>158.41</v>
      </c>
      <c r="AM30" s="26">
        <f t="shared" si="18"/>
        <v>146.09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113.58</v>
      </c>
      <c r="G31" s="3">
        <f t="shared" si="0"/>
        <v>1</v>
      </c>
      <c r="H31" s="24">
        <f t="shared" si="26"/>
        <v>6</v>
      </c>
      <c r="I31" s="4">
        <f t="shared" si="19"/>
        <v>51</v>
      </c>
      <c r="J31" s="23">
        <v>117.98</v>
      </c>
      <c r="K31" s="3">
        <f t="shared" si="8"/>
        <v>2</v>
      </c>
      <c r="L31" s="24">
        <f t="shared" si="2"/>
        <v>5</v>
      </c>
      <c r="M31" s="4">
        <f t="shared" si="20"/>
        <v>124</v>
      </c>
      <c r="N31" s="23">
        <v>127.27</v>
      </c>
      <c r="O31" s="3">
        <f t="shared" si="9"/>
        <v>5</v>
      </c>
      <c r="P31" s="24">
        <f t="shared" si="3"/>
        <v>2</v>
      </c>
      <c r="Q31" s="4">
        <f t="shared" si="21"/>
        <v>93</v>
      </c>
      <c r="R31" s="23">
        <v>132.02</v>
      </c>
      <c r="S31" s="3">
        <f t="shared" si="10"/>
        <v>6</v>
      </c>
      <c r="T31" s="24">
        <f t="shared" si="4"/>
        <v>1</v>
      </c>
      <c r="U31" s="4">
        <f t="shared" si="22"/>
        <v>82</v>
      </c>
      <c r="V31" s="23">
        <v>126.18</v>
      </c>
      <c r="W31" s="3">
        <f t="shared" si="11"/>
        <v>3</v>
      </c>
      <c r="X31" s="24">
        <f t="shared" si="5"/>
        <v>4</v>
      </c>
      <c r="Y31" s="4">
        <f t="shared" si="23"/>
        <v>69</v>
      </c>
      <c r="Z31" s="23">
        <v>127.11</v>
      </c>
      <c r="AA31" s="3">
        <f t="shared" si="12"/>
        <v>4</v>
      </c>
      <c r="AB31" s="24">
        <f t="shared" si="6"/>
        <v>3</v>
      </c>
      <c r="AC31" s="4">
        <f t="shared" si="24"/>
        <v>102</v>
      </c>
      <c r="AD31" s="4">
        <f t="shared" si="7"/>
        <v>21</v>
      </c>
      <c r="AE31" s="4">
        <f t="shared" si="25"/>
        <v>521</v>
      </c>
      <c r="AF31" s="15"/>
      <c r="AH31" s="26">
        <f t="shared" si="13"/>
        <v>113.58</v>
      </c>
      <c r="AI31" s="26">
        <f t="shared" si="14"/>
        <v>117.98</v>
      </c>
      <c r="AJ31" s="26">
        <f t="shared" si="15"/>
        <v>127.27</v>
      </c>
      <c r="AK31" s="26">
        <f t="shared" si="16"/>
        <v>132.02</v>
      </c>
      <c r="AL31" s="26">
        <f t="shared" si="17"/>
        <v>126.18</v>
      </c>
      <c r="AM31" s="26">
        <f t="shared" si="18"/>
        <v>127.11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133.52</v>
      </c>
      <c r="G32" s="3">
        <f t="shared" si="0"/>
        <v>6</v>
      </c>
      <c r="H32" s="24">
        <f t="shared" si="26"/>
        <v>1</v>
      </c>
      <c r="I32" s="4">
        <f t="shared" si="19"/>
        <v>52</v>
      </c>
      <c r="J32" s="23">
        <v>125.86</v>
      </c>
      <c r="K32" s="3">
        <f t="shared" si="8"/>
        <v>4</v>
      </c>
      <c r="L32" s="24">
        <f t="shared" si="2"/>
        <v>3</v>
      </c>
      <c r="M32" s="4">
        <f t="shared" si="20"/>
        <v>127</v>
      </c>
      <c r="N32" s="23">
        <v>123.89</v>
      </c>
      <c r="O32" s="3">
        <f t="shared" si="9"/>
        <v>3</v>
      </c>
      <c r="P32" s="24">
        <f t="shared" si="3"/>
        <v>4</v>
      </c>
      <c r="Q32" s="4">
        <f t="shared" si="21"/>
        <v>97</v>
      </c>
      <c r="R32" s="23">
        <v>120.72</v>
      </c>
      <c r="S32" s="3">
        <f t="shared" si="10"/>
        <v>2</v>
      </c>
      <c r="T32" s="24">
        <f t="shared" si="4"/>
        <v>5</v>
      </c>
      <c r="U32" s="4">
        <f t="shared" si="22"/>
        <v>87</v>
      </c>
      <c r="V32" s="23">
        <v>126.41</v>
      </c>
      <c r="W32" s="3">
        <f t="shared" si="11"/>
        <v>5</v>
      </c>
      <c r="X32" s="24">
        <f t="shared" si="5"/>
        <v>2</v>
      </c>
      <c r="Y32" s="4">
        <f t="shared" si="23"/>
        <v>71</v>
      </c>
      <c r="Z32" s="23">
        <v>115.47</v>
      </c>
      <c r="AA32" s="3">
        <f t="shared" si="12"/>
        <v>1</v>
      </c>
      <c r="AB32" s="24">
        <f t="shared" si="6"/>
        <v>6</v>
      </c>
      <c r="AC32" s="4">
        <f t="shared" si="24"/>
        <v>108</v>
      </c>
      <c r="AD32" s="4">
        <f t="shared" si="7"/>
        <v>21</v>
      </c>
      <c r="AE32" s="4">
        <f t="shared" si="25"/>
        <v>542</v>
      </c>
      <c r="AF32" s="15"/>
      <c r="AH32" s="26">
        <f t="shared" si="13"/>
        <v>133.52</v>
      </c>
      <c r="AI32" s="26">
        <f t="shared" si="14"/>
        <v>125.86</v>
      </c>
      <c r="AJ32" s="26">
        <f t="shared" si="15"/>
        <v>123.89</v>
      </c>
      <c r="AK32" s="26">
        <f t="shared" si="16"/>
        <v>120.72</v>
      </c>
      <c r="AL32" s="26">
        <f t="shared" si="17"/>
        <v>126.41</v>
      </c>
      <c r="AM32" s="26">
        <f t="shared" si="18"/>
        <v>115.47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40.7</v>
      </c>
      <c r="G33" s="3">
        <f t="shared" si="0"/>
        <v>5</v>
      </c>
      <c r="H33" s="24">
        <f t="shared" si="26"/>
        <v>2</v>
      </c>
      <c r="I33" s="4">
        <f t="shared" si="19"/>
        <v>54</v>
      </c>
      <c r="J33" s="23">
        <v>34.8</v>
      </c>
      <c r="K33" s="3">
        <f t="shared" si="8"/>
        <v>3</v>
      </c>
      <c r="L33" s="24">
        <f t="shared" si="2"/>
        <v>4</v>
      </c>
      <c r="M33" s="4">
        <f t="shared" si="20"/>
        <v>131</v>
      </c>
      <c r="N33" s="23">
        <v>38.89</v>
      </c>
      <c r="O33" s="3">
        <f t="shared" si="9"/>
        <v>4</v>
      </c>
      <c r="P33" s="24">
        <f t="shared" si="3"/>
        <v>3</v>
      </c>
      <c r="Q33" s="4">
        <f t="shared" si="21"/>
        <v>100</v>
      </c>
      <c r="R33" s="23">
        <v>34.34</v>
      </c>
      <c r="S33" s="3">
        <f t="shared" si="10"/>
        <v>2</v>
      </c>
      <c r="T33" s="24">
        <f t="shared" si="4"/>
        <v>5</v>
      </c>
      <c r="U33" s="4">
        <f t="shared" si="22"/>
        <v>92</v>
      </c>
      <c r="V33" s="23">
        <v>41.71</v>
      </c>
      <c r="W33" s="3">
        <f t="shared" si="11"/>
        <v>6</v>
      </c>
      <c r="X33" s="24">
        <f t="shared" si="5"/>
        <v>1</v>
      </c>
      <c r="Y33" s="4">
        <f t="shared" si="23"/>
        <v>72</v>
      </c>
      <c r="Z33" s="23">
        <v>34.33</v>
      </c>
      <c r="AA33" s="3">
        <f t="shared" si="12"/>
        <v>1</v>
      </c>
      <c r="AB33" s="24">
        <f t="shared" si="6"/>
        <v>6</v>
      </c>
      <c r="AC33" s="4">
        <f t="shared" si="24"/>
        <v>114</v>
      </c>
      <c r="AD33" s="4">
        <f t="shared" si="7"/>
        <v>21</v>
      </c>
      <c r="AE33" s="4">
        <f t="shared" si="25"/>
        <v>563</v>
      </c>
      <c r="AF33" s="15"/>
      <c r="AH33" s="26">
        <f t="shared" si="13"/>
        <v>40.7</v>
      </c>
      <c r="AI33" s="26">
        <f t="shared" si="14"/>
        <v>34.8</v>
      </c>
      <c r="AJ33" s="26">
        <f t="shared" si="15"/>
        <v>38.89</v>
      </c>
      <c r="AK33" s="26">
        <f t="shared" si="16"/>
        <v>34.34</v>
      </c>
      <c r="AL33" s="26">
        <f t="shared" si="17"/>
        <v>41.71</v>
      </c>
      <c r="AM33" s="26">
        <f t="shared" si="18"/>
        <v>34.33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41.54</v>
      </c>
      <c r="G34" s="3">
        <f t="shared" si="0"/>
        <v>6</v>
      </c>
      <c r="H34" s="24">
        <f t="shared" si="26"/>
        <v>1</v>
      </c>
      <c r="I34" s="4">
        <f t="shared" si="19"/>
        <v>55</v>
      </c>
      <c r="J34" s="23">
        <v>39.4</v>
      </c>
      <c r="K34" s="3">
        <f t="shared" si="8"/>
        <v>5</v>
      </c>
      <c r="L34" s="24">
        <f t="shared" si="2"/>
        <v>2</v>
      </c>
      <c r="M34" s="4">
        <f t="shared" si="20"/>
        <v>133</v>
      </c>
      <c r="N34" s="23">
        <v>36.34</v>
      </c>
      <c r="O34" s="3">
        <f t="shared" si="9"/>
        <v>3</v>
      </c>
      <c r="P34" s="24">
        <f t="shared" si="3"/>
        <v>4</v>
      </c>
      <c r="Q34" s="4">
        <f t="shared" si="21"/>
        <v>104</v>
      </c>
      <c r="R34" s="23">
        <v>34.24</v>
      </c>
      <c r="S34" s="3">
        <f t="shared" si="10"/>
        <v>1</v>
      </c>
      <c r="T34" s="24">
        <f t="shared" si="4"/>
        <v>6</v>
      </c>
      <c r="U34" s="4">
        <f t="shared" si="22"/>
        <v>98</v>
      </c>
      <c r="V34" s="23">
        <v>37.32</v>
      </c>
      <c r="W34" s="3">
        <f t="shared" si="11"/>
        <v>4</v>
      </c>
      <c r="X34" s="24">
        <f t="shared" si="5"/>
        <v>3</v>
      </c>
      <c r="Y34" s="4">
        <f t="shared" si="23"/>
        <v>75</v>
      </c>
      <c r="Z34" s="23">
        <v>34.46</v>
      </c>
      <c r="AA34" s="3">
        <f t="shared" si="12"/>
        <v>2</v>
      </c>
      <c r="AB34" s="24">
        <f t="shared" si="6"/>
        <v>5</v>
      </c>
      <c r="AC34" s="4">
        <f t="shared" si="24"/>
        <v>119</v>
      </c>
      <c r="AD34" s="4">
        <f t="shared" si="7"/>
        <v>21</v>
      </c>
      <c r="AE34" s="4">
        <f t="shared" si="25"/>
        <v>584</v>
      </c>
      <c r="AF34" s="15"/>
      <c r="AH34" s="26">
        <f t="shared" si="13"/>
        <v>41.54</v>
      </c>
      <c r="AI34" s="26">
        <f t="shared" si="14"/>
        <v>39.4</v>
      </c>
      <c r="AJ34" s="26">
        <f t="shared" si="15"/>
        <v>36.34</v>
      </c>
      <c r="AK34" s="26">
        <f t="shared" si="16"/>
        <v>34.24</v>
      </c>
      <c r="AL34" s="26">
        <f t="shared" si="17"/>
        <v>37.32</v>
      </c>
      <c r="AM34" s="26">
        <f t="shared" si="18"/>
        <v>34.46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140.12</v>
      </c>
      <c r="G35" s="3">
        <f t="shared" si="0"/>
        <v>6</v>
      </c>
      <c r="H35" s="24">
        <f t="shared" si="26"/>
        <v>1</v>
      </c>
      <c r="I35" s="4">
        <f t="shared" si="19"/>
        <v>56</v>
      </c>
      <c r="J35" s="23">
        <v>125.23</v>
      </c>
      <c r="K35" s="3">
        <f t="shared" si="8"/>
        <v>2</v>
      </c>
      <c r="L35" s="24">
        <f t="shared" si="2"/>
        <v>5</v>
      </c>
      <c r="M35" s="4">
        <f t="shared" si="20"/>
        <v>138</v>
      </c>
      <c r="N35" s="23">
        <v>120.18</v>
      </c>
      <c r="O35" s="3">
        <f t="shared" si="9"/>
        <v>1</v>
      </c>
      <c r="P35" s="24">
        <f t="shared" si="3"/>
        <v>6</v>
      </c>
      <c r="Q35" s="4">
        <f t="shared" si="21"/>
        <v>110</v>
      </c>
      <c r="R35" s="23">
        <v>131.44</v>
      </c>
      <c r="S35" s="3">
        <f t="shared" si="10"/>
        <v>5</v>
      </c>
      <c r="T35" s="24">
        <f t="shared" si="4"/>
        <v>2</v>
      </c>
      <c r="U35" s="4">
        <f t="shared" si="22"/>
        <v>100</v>
      </c>
      <c r="V35" s="23">
        <v>130.23</v>
      </c>
      <c r="W35" s="3">
        <f t="shared" si="11"/>
        <v>4</v>
      </c>
      <c r="X35" s="24">
        <f t="shared" si="5"/>
        <v>3</v>
      </c>
      <c r="Y35" s="4">
        <f t="shared" si="23"/>
        <v>78</v>
      </c>
      <c r="Z35" s="23">
        <v>126.09</v>
      </c>
      <c r="AA35" s="3">
        <f t="shared" si="12"/>
        <v>3</v>
      </c>
      <c r="AB35" s="24">
        <f t="shared" si="6"/>
        <v>4</v>
      </c>
      <c r="AC35" s="4">
        <f t="shared" si="24"/>
        <v>123</v>
      </c>
      <c r="AD35" s="4">
        <f t="shared" si="7"/>
        <v>21</v>
      </c>
      <c r="AE35" s="4">
        <f t="shared" si="25"/>
        <v>605</v>
      </c>
      <c r="AF35" s="15"/>
      <c r="AH35" s="26">
        <f t="shared" si="13"/>
        <v>140.12</v>
      </c>
      <c r="AI35" s="26">
        <f t="shared" si="14"/>
        <v>125.23</v>
      </c>
      <c r="AJ35" s="26">
        <f t="shared" si="15"/>
        <v>120.18</v>
      </c>
      <c r="AK35" s="26">
        <f t="shared" si="16"/>
        <v>131.44</v>
      </c>
      <c r="AL35" s="26">
        <f t="shared" si="17"/>
        <v>130.23</v>
      </c>
      <c r="AM35" s="26">
        <f t="shared" si="18"/>
        <v>126.09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>
        <v>142.72</v>
      </c>
      <c r="G36" s="3">
        <f t="shared" si="0"/>
        <v>6</v>
      </c>
      <c r="H36" s="24">
        <f t="shared" si="26"/>
        <v>1</v>
      </c>
      <c r="I36" s="4">
        <f t="shared" si="19"/>
        <v>57</v>
      </c>
      <c r="J36" s="23">
        <v>122.59</v>
      </c>
      <c r="K36" s="3">
        <f t="shared" si="8"/>
        <v>1</v>
      </c>
      <c r="L36" s="24">
        <f t="shared" si="2"/>
        <v>6</v>
      </c>
      <c r="M36" s="4">
        <f t="shared" si="20"/>
        <v>144</v>
      </c>
      <c r="N36" s="23">
        <v>125.17</v>
      </c>
      <c r="O36" s="3">
        <f t="shared" si="9"/>
        <v>2</v>
      </c>
      <c r="P36" s="24">
        <f t="shared" si="3"/>
        <v>5</v>
      </c>
      <c r="Q36" s="4">
        <f t="shared" si="21"/>
        <v>115</v>
      </c>
      <c r="R36" s="23">
        <v>129.19</v>
      </c>
      <c r="S36" s="3">
        <f t="shared" si="10"/>
        <v>5</v>
      </c>
      <c r="T36" s="24">
        <f t="shared" si="4"/>
        <v>2</v>
      </c>
      <c r="U36" s="4">
        <f t="shared" si="22"/>
        <v>102</v>
      </c>
      <c r="V36" s="23">
        <v>126.13</v>
      </c>
      <c r="W36" s="3">
        <f t="shared" si="11"/>
        <v>3</v>
      </c>
      <c r="X36" s="24">
        <f t="shared" si="5"/>
        <v>4</v>
      </c>
      <c r="Y36" s="4">
        <f t="shared" si="23"/>
        <v>82</v>
      </c>
      <c r="Z36" s="23">
        <v>126.15</v>
      </c>
      <c r="AA36" s="3">
        <f t="shared" si="12"/>
        <v>4</v>
      </c>
      <c r="AB36" s="24">
        <f t="shared" si="6"/>
        <v>3</v>
      </c>
      <c r="AC36" s="4">
        <f t="shared" si="24"/>
        <v>126</v>
      </c>
      <c r="AD36" s="4">
        <f t="shared" si="7"/>
        <v>21</v>
      </c>
      <c r="AE36" s="4">
        <f t="shared" si="25"/>
        <v>626</v>
      </c>
      <c r="AF36" s="15"/>
      <c r="AH36" s="26">
        <f t="shared" si="13"/>
        <v>142.72</v>
      </c>
      <c r="AI36" s="26">
        <f t="shared" si="14"/>
        <v>122.59</v>
      </c>
      <c r="AJ36" s="26">
        <f t="shared" si="15"/>
        <v>125.17</v>
      </c>
      <c r="AK36" s="26">
        <f t="shared" si="16"/>
        <v>129.19</v>
      </c>
      <c r="AL36" s="26">
        <f t="shared" si="17"/>
        <v>126.13</v>
      </c>
      <c r="AM36" s="26">
        <f t="shared" si="18"/>
        <v>126.15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125.81</v>
      </c>
      <c r="G37" s="3">
        <f t="shared" si="0"/>
        <v>5</v>
      </c>
      <c r="H37" s="24">
        <f t="shared" si="26"/>
        <v>2</v>
      </c>
      <c r="I37" s="4">
        <f t="shared" si="19"/>
        <v>59</v>
      </c>
      <c r="J37" s="23">
        <v>106.3</v>
      </c>
      <c r="K37" s="3">
        <f t="shared" si="8"/>
        <v>1</v>
      </c>
      <c r="L37" s="24">
        <f t="shared" si="2"/>
        <v>6</v>
      </c>
      <c r="M37" s="4">
        <f t="shared" si="20"/>
        <v>150</v>
      </c>
      <c r="N37" s="23">
        <v>119.32</v>
      </c>
      <c r="O37" s="3">
        <f t="shared" si="9"/>
        <v>3</v>
      </c>
      <c r="P37" s="24">
        <f t="shared" si="3"/>
        <v>4</v>
      </c>
      <c r="Q37" s="4">
        <f t="shared" si="21"/>
        <v>119</v>
      </c>
      <c r="R37" s="23">
        <v>109.03</v>
      </c>
      <c r="S37" s="3">
        <f t="shared" si="10"/>
        <v>2</v>
      </c>
      <c r="T37" s="24">
        <f t="shared" si="4"/>
        <v>5</v>
      </c>
      <c r="U37" s="4">
        <f t="shared" si="22"/>
        <v>107</v>
      </c>
      <c r="V37" s="23">
        <v>122.53</v>
      </c>
      <c r="W37" s="3">
        <f t="shared" si="11"/>
        <v>4</v>
      </c>
      <c r="X37" s="24">
        <f t="shared" si="5"/>
        <v>3</v>
      </c>
      <c r="Y37" s="4">
        <f t="shared" si="23"/>
        <v>85</v>
      </c>
      <c r="Z37" s="23">
        <v>126.09</v>
      </c>
      <c r="AA37" s="3">
        <f t="shared" si="12"/>
        <v>6</v>
      </c>
      <c r="AB37" s="24">
        <f t="shared" si="6"/>
        <v>1</v>
      </c>
      <c r="AC37" s="4">
        <f t="shared" si="24"/>
        <v>127</v>
      </c>
      <c r="AD37" s="4">
        <f t="shared" si="7"/>
        <v>21</v>
      </c>
      <c r="AE37" s="4">
        <f t="shared" si="25"/>
        <v>647</v>
      </c>
      <c r="AF37" s="15"/>
      <c r="AH37" s="26">
        <f t="shared" si="13"/>
        <v>125.81</v>
      </c>
      <c r="AI37" s="26">
        <f t="shared" si="14"/>
        <v>106.3</v>
      </c>
      <c r="AJ37" s="26">
        <f t="shared" si="15"/>
        <v>119.32</v>
      </c>
      <c r="AK37" s="26">
        <f t="shared" si="16"/>
        <v>109.03</v>
      </c>
      <c r="AL37" s="26">
        <f t="shared" si="17"/>
        <v>122.53</v>
      </c>
      <c r="AM37" s="26">
        <f t="shared" si="18"/>
        <v>126.09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132.93</v>
      </c>
      <c r="G38" s="3">
        <f t="shared" si="0"/>
        <v>6</v>
      </c>
      <c r="H38" s="24">
        <f t="shared" si="26"/>
        <v>1</v>
      </c>
      <c r="I38" s="4">
        <f t="shared" si="19"/>
        <v>60</v>
      </c>
      <c r="J38" s="23">
        <v>111.25</v>
      </c>
      <c r="K38" s="3">
        <f t="shared" si="8"/>
        <v>1</v>
      </c>
      <c r="L38" s="24">
        <f t="shared" si="2"/>
        <v>6</v>
      </c>
      <c r="M38" s="4">
        <f t="shared" si="20"/>
        <v>156</v>
      </c>
      <c r="N38" s="23">
        <v>120.96</v>
      </c>
      <c r="O38" s="3">
        <f t="shared" si="9"/>
        <v>3</v>
      </c>
      <c r="P38" s="24">
        <f t="shared" si="3"/>
        <v>4</v>
      </c>
      <c r="Q38" s="4">
        <f t="shared" si="21"/>
        <v>123</v>
      </c>
      <c r="R38" s="23">
        <v>121.24</v>
      </c>
      <c r="S38" s="3">
        <f t="shared" si="10"/>
        <v>4</v>
      </c>
      <c r="T38" s="24">
        <f t="shared" si="4"/>
        <v>3</v>
      </c>
      <c r="U38" s="4">
        <f t="shared" si="22"/>
        <v>110</v>
      </c>
      <c r="V38" s="23">
        <v>130.22</v>
      </c>
      <c r="W38" s="3">
        <f t="shared" si="11"/>
        <v>5</v>
      </c>
      <c r="X38" s="24">
        <f t="shared" si="5"/>
        <v>2</v>
      </c>
      <c r="Y38" s="4">
        <f t="shared" si="23"/>
        <v>87</v>
      </c>
      <c r="Z38" s="23">
        <v>115.11</v>
      </c>
      <c r="AA38" s="3">
        <f t="shared" si="12"/>
        <v>2</v>
      </c>
      <c r="AB38" s="24">
        <f t="shared" si="6"/>
        <v>5</v>
      </c>
      <c r="AC38" s="4">
        <f t="shared" si="24"/>
        <v>132</v>
      </c>
      <c r="AD38" s="4">
        <f t="shared" si="7"/>
        <v>21</v>
      </c>
      <c r="AE38" s="4">
        <f t="shared" si="25"/>
        <v>668</v>
      </c>
      <c r="AF38" s="15"/>
      <c r="AH38" s="26">
        <f t="shared" si="13"/>
        <v>132.93</v>
      </c>
      <c r="AI38" s="26">
        <f t="shared" si="14"/>
        <v>111.25</v>
      </c>
      <c r="AJ38" s="26">
        <f t="shared" si="15"/>
        <v>120.96</v>
      </c>
      <c r="AK38" s="26">
        <f t="shared" si="16"/>
        <v>121.24</v>
      </c>
      <c r="AL38" s="26">
        <f t="shared" si="17"/>
        <v>130.22</v>
      </c>
      <c r="AM38" s="26">
        <f t="shared" si="18"/>
        <v>115.11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105.54</v>
      </c>
      <c r="G39" s="3">
        <f t="shared" si="0"/>
        <v>1</v>
      </c>
      <c r="H39" s="24">
        <f t="shared" si="26"/>
        <v>6</v>
      </c>
      <c r="I39" s="4">
        <f t="shared" si="19"/>
        <v>66</v>
      </c>
      <c r="J39" s="23">
        <v>107.16</v>
      </c>
      <c r="K39" s="3">
        <f t="shared" si="8"/>
        <v>2</v>
      </c>
      <c r="L39" s="24">
        <f aca="true" t="shared" si="27" ref="L39:L57">HLOOKUP(K39,$AG$4:$AN$5,2,FALSE)</f>
        <v>5</v>
      </c>
      <c r="M39" s="4">
        <f t="shared" si="20"/>
        <v>161</v>
      </c>
      <c r="N39" s="23">
        <v>108.68</v>
      </c>
      <c r="O39" s="3">
        <f t="shared" si="9"/>
        <v>3</v>
      </c>
      <c r="P39" s="24">
        <f aca="true" t="shared" si="28" ref="P39:P57">HLOOKUP(O39,$AG$4:$AN$5,2,FALSE)</f>
        <v>4</v>
      </c>
      <c r="Q39" s="4">
        <f t="shared" si="21"/>
        <v>127</v>
      </c>
      <c r="R39" s="23">
        <v>111.81</v>
      </c>
      <c r="S39" s="3">
        <f t="shared" si="10"/>
        <v>6</v>
      </c>
      <c r="T39" s="24">
        <f aca="true" t="shared" si="29" ref="T39:T57">HLOOKUP(S39,$AG$4:$AN$5,2,FALSE)</f>
        <v>1</v>
      </c>
      <c r="U39" s="4">
        <f t="shared" si="22"/>
        <v>111</v>
      </c>
      <c r="V39" s="23">
        <v>109.34</v>
      </c>
      <c r="W39" s="3">
        <f t="shared" si="11"/>
        <v>4</v>
      </c>
      <c r="X39" s="24">
        <f aca="true" t="shared" si="30" ref="X39:X57">HLOOKUP(W39,$AG$4:$AN$5,2,FALSE)</f>
        <v>3</v>
      </c>
      <c r="Y39" s="4">
        <f t="shared" si="23"/>
        <v>90</v>
      </c>
      <c r="Z39" s="23">
        <v>109.51</v>
      </c>
      <c r="AA39" s="3">
        <f t="shared" si="12"/>
        <v>5</v>
      </c>
      <c r="AB39" s="24">
        <f aca="true" t="shared" si="31" ref="AB39:AB57">HLOOKUP(AA39,$AG$4:$AN$5,2,FALSE)</f>
        <v>2</v>
      </c>
      <c r="AC39" s="4">
        <f t="shared" si="24"/>
        <v>134</v>
      </c>
      <c r="AD39" s="4">
        <f>H39+L39+P39+T39+X39+AB39</f>
        <v>21</v>
      </c>
      <c r="AE39" s="4">
        <f t="shared" si="25"/>
        <v>689</v>
      </c>
      <c r="AF39" s="15"/>
      <c r="AH39" s="26">
        <f t="shared" si="13"/>
        <v>105.54</v>
      </c>
      <c r="AI39" s="26">
        <f t="shared" si="14"/>
        <v>107.16</v>
      </c>
      <c r="AJ39" s="26">
        <f t="shared" si="15"/>
        <v>108.68</v>
      </c>
      <c r="AK39" s="26">
        <f t="shared" si="16"/>
        <v>111.81</v>
      </c>
      <c r="AL39" s="26">
        <f t="shared" si="17"/>
        <v>109.34</v>
      </c>
      <c r="AM39" s="26">
        <f t="shared" si="18"/>
        <v>109.51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115.55</v>
      </c>
      <c r="G40" s="3">
        <f t="shared" si="0"/>
        <v>4</v>
      </c>
      <c r="H40" s="24">
        <f t="shared" si="26"/>
        <v>3</v>
      </c>
      <c r="I40" s="4">
        <f t="shared" si="19"/>
        <v>69</v>
      </c>
      <c r="J40" s="23">
        <v>110.2</v>
      </c>
      <c r="K40" s="3">
        <f t="shared" si="8"/>
        <v>1</v>
      </c>
      <c r="L40" s="24">
        <f t="shared" si="27"/>
        <v>6</v>
      </c>
      <c r="M40" s="4">
        <f t="shared" si="20"/>
        <v>167</v>
      </c>
      <c r="N40" s="23">
        <v>115.13</v>
      </c>
      <c r="O40" s="3">
        <f t="shared" si="9"/>
        <v>3</v>
      </c>
      <c r="P40" s="24">
        <f t="shared" si="28"/>
        <v>4</v>
      </c>
      <c r="Q40" s="4">
        <f t="shared" si="21"/>
        <v>131</v>
      </c>
      <c r="R40" s="23">
        <v>117.25</v>
      </c>
      <c r="S40" s="3">
        <f t="shared" si="10"/>
        <v>6</v>
      </c>
      <c r="T40" s="24">
        <f t="shared" si="29"/>
        <v>1</v>
      </c>
      <c r="U40" s="4">
        <f t="shared" si="22"/>
        <v>112</v>
      </c>
      <c r="V40" s="23">
        <v>116.86</v>
      </c>
      <c r="W40" s="3">
        <f t="shared" si="11"/>
        <v>5</v>
      </c>
      <c r="X40" s="24">
        <f t="shared" si="30"/>
        <v>2</v>
      </c>
      <c r="Y40" s="4">
        <f t="shared" si="23"/>
        <v>92</v>
      </c>
      <c r="Z40" s="23">
        <v>111.75</v>
      </c>
      <c r="AA40" s="3">
        <f t="shared" si="12"/>
        <v>2</v>
      </c>
      <c r="AB40" s="24">
        <f t="shared" si="31"/>
        <v>5</v>
      </c>
      <c r="AC40" s="4">
        <f t="shared" si="24"/>
        <v>139</v>
      </c>
      <c r="AD40" s="4">
        <f>H40+L40+P40+T40+X40+AB40</f>
        <v>21</v>
      </c>
      <c r="AE40" s="4">
        <f t="shared" si="25"/>
        <v>710</v>
      </c>
      <c r="AF40" s="15"/>
      <c r="AH40" s="26">
        <f t="shared" si="13"/>
        <v>115.55</v>
      </c>
      <c r="AI40" s="26">
        <f t="shared" si="14"/>
        <v>110.2</v>
      </c>
      <c r="AJ40" s="26">
        <f t="shared" si="15"/>
        <v>115.13</v>
      </c>
      <c r="AK40" s="26">
        <f t="shared" si="16"/>
        <v>117.25</v>
      </c>
      <c r="AL40" s="26">
        <f t="shared" si="17"/>
        <v>116.86</v>
      </c>
      <c r="AM40" s="26">
        <f t="shared" si="18"/>
        <v>111.75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42.48</v>
      </c>
      <c r="G41" s="3">
        <f t="shared" si="0"/>
        <v>2</v>
      </c>
      <c r="H41" s="24">
        <f t="shared" si="26"/>
        <v>5</v>
      </c>
      <c r="I41" s="4">
        <f t="shared" si="19"/>
        <v>74</v>
      </c>
      <c r="J41" s="23">
        <v>42.7</v>
      </c>
      <c r="K41" s="3">
        <f t="shared" si="8"/>
        <v>3</v>
      </c>
      <c r="L41" s="24">
        <f t="shared" si="27"/>
        <v>4</v>
      </c>
      <c r="M41" s="4">
        <f t="shared" si="20"/>
        <v>171</v>
      </c>
      <c r="N41" s="23">
        <v>42.04</v>
      </c>
      <c r="O41" s="3">
        <f t="shared" si="9"/>
        <v>1</v>
      </c>
      <c r="P41" s="24">
        <f t="shared" si="28"/>
        <v>6</v>
      </c>
      <c r="Q41" s="4">
        <f t="shared" si="21"/>
        <v>137</v>
      </c>
      <c r="R41" s="23">
        <v>43.07</v>
      </c>
      <c r="S41" s="3">
        <f t="shared" si="10"/>
        <v>4</v>
      </c>
      <c r="T41" s="24">
        <f t="shared" si="29"/>
        <v>3</v>
      </c>
      <c r="U41" s="4">
        <f t="shared" si="22"/>
        <v>115</v>
      </c>
      <c r="V41" s="23">
        <v>49.6</v>
      </c>
      <c r="W41" s="3">
        <f t="shared" si="11"/>
        <v>6</v>
      </c>
      <c r="X41" s="24">
        <f t="shared" si="30"/>
        <v>1</v>
      </c>
      <c r="Y41" s="4">
        <f t="shared" si="23"/>
        <v>93</v>
      </c>
      <c r="Z41" s="23">
        <v>44.33</v>
      </c>
      <c r="AA41" s="3">
        <f t="shared" si="12"/>
        <v>5</v>
      </c>
      <c r="AB41" s="24">
        <f t="shared" si="31"/>
        <v>2</v>
      </c>
      <c r="AC41" s="4">
        <f t="shared" si="24"/>
        <v>141</v>
      </c>
      <c r="AD41" s="4">
        <f>H41+L41+P41+T41+X41+AB41</f>
        <v>21</v>
      </c>
      <c r="AE41" s="4">
        <f t="shared" si="25"/>
        <v>731</v>
      </c>
      <c r="AF41" s="15"/>
      <c r="AH41" s="26">
        <f t="shared" si="13"/>
        <v>42.48</v>
      </c>
      <c r="AI41" s="26">
        <f t="shared" si="14"/>
        <v>42.7</v>
      </c>
      <c r="AJ41" s="26">
        <f t="shared" si="15"/>
        <v>42.04</v>
      </c>
      <c r="AK41" s="26">
        <f t="shared" si="16"/>
        <v>43.07</v>
      </c>
      <c r="AL41" s="26">
        <f t="shared" si="17"/>
        <v>49.6</v>
      </c>
      <c r="AM41" s="26">
        <f t="shared" si="18"/>
        <v>44.33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52.62</v>
      </c>
      <c r="G42" s="3">
        <f t="shared" si="0"/>
        <v>5</v>
      </c>
      <c r="H42" s="24">
        <f t="shared" si="26"/>
        <v>2</v>
      </c>
      <c r="I42" s="4">
        <f t="shared" si="19"/>
        <v>76</v>
      </c>
      <c r="J42" s="23">
        <v>39.91</v>
      </c>
      <c r="K42" s="3">
        <f t="shared" si="8"/>
        <v>2</v>
      </c>
      <c r="L42" s="24">
        <f t="shared" si="27"/>
        <v>5</v>
      </c>
      <c r="M42" s="4">
        <f t="shared" si="20"/>
        <v>176</v>
      </c>
      <c r="N42" s="23">
        <v>39.04</v>
      </c>
      <c r="O42" s="3">
        <f t="shared" si="9"/>
        <v>1</v>
      </c>
      <c r="P42" s="24">
        <f t="shared" si="28"/>
        <v>6</v>
      </c>
      <c r="Q42" s="4">
        <f t="shared" si="21"/>
        <v>143</v>
      </c>
      <c r="R42" s="23">
        <v>41.32</v>
      </c>
      <c r="S42" s="3">
        <f t="shared" si="10"/>
        <v>3</v>
      </c>
      <c r="T42" s="24">
        <f t="shared" si="29"/>
        <v>4</v>
      </c>
      <c r="U42" s="4">
        <f t="shared" si="22"/>
        <v>119</v>
      </c>
      <c r="V42" s="23">
        <v>53.35</v>
      </c>
      <c r="W42" s="3">
        <f t="shared" si="11"/>
        <v>6</v>
      </c>
      <c r="X42" s="24">
        <f t="shared" si="30"/>
        <v>1</v>
      </c>
      <c r="Y42" s="4">
        <f t="shared" si="23"/>
        <v>94</v>
      </c>
      <c r="Z42" s="23">
        <v>42.22</v>
      </c>
      <c r="AA42" s="3">
        <f t="shared" si="12"/>
        <v>4</v>
      </c>
      <c r="AB42" s="24">
        <f t="shared" si="31"/>
        <v>3</v>
      </c>
      <c r="AC42" s="4">
        <f t="shared" si="24"/>
        <v>144</v>
      </c>
      <c r="AD42" s="4">
        <f>H42+L42+P42+T42+X42+AB42</f>
        <v>21</v>
      </c>
      <c r="AE42" s="4">
        <f t="shared" si="25"/>
        <v>752</v>
      </c>
      <c r="AF42" s="15"/>
      <c r="AH42" s="26">
        <f t="shared" si="13"/>
        <v>52.62</v>
      </c>
      <c r="AI42" s="26">
        <f t="shared" si="14"/>
        <v>39.91</v>
      </c>
      <c r="AJ42" s="26">
        <f t="shared" si="15"/>
        <v>39.04</v>
      </c>
      <c r="AK42" s="26">
        <f t="shared" si="16"/>
        <v>41.32</v>
      </c>
      <c r="AL42" s="26">
        <f t="shared" si="17"/>
        <v>53.35</v>
      </c>
      <c r="AM42" s="26">
        <f t="shared" si="18"/>
        <v>42.22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>
        <v>131.13</v>
      </c>
      <c r="G43" s="3">
        <f aca="true" t="shared" si="32" ref="G43:G57">IF(AH43=999,0,RANK(AH43,$AH43:$AM43,1))</f>
        <v>5</v>
      </c>
      <c r="H43" s="24">
        <f t="shared" si="26"/>
        <v>2</v>
      </c>
      <c r="I43" s="4">
        <f aca="true" t="shared" si="33" ref="I43:I57">I42+H43</f>
        <v>78</v>
      </c>
      <c r="J43" s="23">
        <v>116.9</v>
      </c>
      <c r="K43" s="3">
        <f aca="true" t="shared" si="34" ref="K43:K57">IF(AI43=999,0,RANK(AI43,$AH43:$AM43,1))</f>
        <v>3</v>
      </c>
      <c r="L43" s="24">
        <f t="shared" si="27"/>
        <v>4</v>
      </c>
      <c r="M43" s="4">
        <f aca="true" t="shared" si="35" ref="M43:M57">M42+L43</f>
        <v>180</v>
      </c>
      <c r="N43" s="23">
        <v>110.39</v>
      </c>
      <c r="O43" s="3">
        <f aca="true" t="shared" si="36" ref="O43:O57">IF(AJ43=999,0,RANK(AJ43,$AH43:$AM43,1))</f>
        <v>1</v>
      </c>
      <c r="P43" s="24">
        <f t="shared" si="28"/>
        <v>6</v>
      </c>
      <c r="Q43" s="4">
        <f aca="true" t="shared" si="37" ref="Q43:Q57">Q42+P43</f>
        <v>149</v>
      </c>
      <c r="R43" s="23">
        <v>135.36</v>
      </c>
      <c r="S43" s="3">
        <f aca="true" t="shared" si="38" ref="S43:S57">IF(AK43=999,0,RANK(AK43,$AH43:$AM43,1))</f>
        <v>6</v>
      </c>
      <c r="T43" s="24">
        <f t="shared" si="29"/>
        <v>1</v>
      </c>
      <c r="U43" s="4">
        <f aca="true" t="shared" si="39" ref="U43:U57">U42+T43</f>
        <v>120</v>
      </c>
      <c r="V43" s="23">
        <v>119.41</v>
      </c>
      <c r="W43" s="3">
        <f aca="true" t="shared" si="40" ref="W43:W57">IF(AL43=999,0,RANK(AL43,$AH43:$AM43,1))</f>
        <v>4</v>
      </c>
      <c r="X43" s="24">
        <f t="shared" si="30"/>
        <v>3</v>
      </c>
      <c r="Y43" s="4">
        <f aca="true" t="shared" si="41" ref="Y43:Y57">Y42+X43</f>
        <v>97</v>
      </c>
      <c r="Z43" s="23">
        <v>114.62</v>
      </c>
      <c r="AA43" s="3">
        <f aca="true" t="shared" si="42" ref="AA43:AA57">IF(AM43=999,0,RANK(AM43,$AH43:$AM43,1))</f>
        <v>2</v>
      </c>
      <c r="AB43" s="24">
        <f t="shared" si="31"/>
        <v>5</v>
      </c>
      <c r="AC43" s="4">
        <f aca="true" t="shared" si="43" ref="AC43:AC57">AC42+AB43</f>
        <v>149</v>
      </c>
      <c r="AD43" s="4">
        <f aca="true" t="shared" si="44" ref="AD43:AD57">H43+L43+P43+T43+X43+AB43</f>
        <v>21</v>
      </c>
      <c r="AE43" s="4">
        <f aca="true" t="shared" si="45" ref="AE43:AE57">AE42+AD43</f>
        <v>773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131.13</v>
      </c>
      <c r="AI43" s="26">
        <f aca="true" t="shared" si="47" ref="AI43:AI57">IF(J43="dqa",999,IF(J43="dql",999,IF(J43="dqt",999,IF(J43="dqs",999,IF(J43="dqf",999,IF(J43="dnf",999,IF(J43="np",999,IF(J43="dns",999,J43))))))))</f>
        <v>116.9</v>
      </c>
      <c r="AJ43" s="26">
        <f aca="true" t="shared" si="48" ref="AJ43:AJ57">IF(N43="dqa",999,IF(N43="dql",999,IF(N43="dqt",999,IF(N43="dqs",999,IF(N43="dqf",999,IF(N43="dnf",999,IF(N43="np",999,IF(N43="dns",999,N43))))))))</f>
        <v>110.39</v>
      </c>
      <c r="AK43" s="26">
        <f aca="true" t="shared" si="49" ref="AK43:AK57">IF(R43="dqa",999,IF(R43="dql",999,IF(R43="dqt",999,IF(R43="dqs",999,IF(R43="dqf",999,IF(R43="dnf",999,IF(R43="np",999,IF(R43="dns",999,R43))))))))</f>
        <v>135.36</v>
      </c>
      <c r="AL43" s="26">
        <f aca="true" t="shared" si="50" ref="AL43:AL57">IF(V43="dqa",999,IF(V43="dql",999,IF(V43="dqt",999,IF(V43="dqs",999,IF(V43="dqf",999,IF(V43="dnf",999,IF(V43="np",999,IF(V43="dns",999,V43))))))))</f>
        <v>119.41</v>
      </c>
      <c r="AM43" s="26">
        <f aca="true" t="shared" si="51" ref="AM43:AM57">IF(Z43="dqa",999,IF(Z43="dql",999,IF(Z43="dqt",999,IF(Z43="dqs",999,IF(Z43="dqf",999,IF(Z43="dnf",999,IF(Z43="np",999,IF(Z43="dns",999,Z43))))))))</f>
        <v>114.62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128.96</v>
      </c>
      <c r="G44" s="3">
        <f t="shared" si="32"/>
        <v>6</v>
      </c>
      <c r="H44" s="24">
        <f t="shared" si="26"/>
        <v>1</v>
      </c>
      <c r="I44" s="4">
        <f t="shared" si="33"/>
        <v>79</v>
      </c>
      <c r="J44" s="23">
        <v>114.91</v>
      </c>
      <c r="K44" s="3">
        <f t="shared" si="34"/>
        <v>2</v>
      </c>
      <c r="L44" s="24">
        <f t="shared" si="27"/>
        <v>5</v>
      </c>
      <c r="M44" s="4">
        <f t="shared" si="35"/>
        <v>185</v>
      </c>
      <c r="N44" s="23">
        <v>123.43</v>
      </c>
      <c r="O44" s="3">
        <f t="shared" si="36"/>
        <v>5</v>
      </c>
      <c r="P44" s="24">
        <f t="shared" si="28"/>
        <v>2</v>
      </c>
      <c r="Q44" s="4">
        <f t="shared" si="37"/>
        <v>151</v>
      </c>
      <c r="R44" s="23">
        <v>119.33</v>
      </c>
      <c r="S44" s="3">
        <f t="shared" si="38"/>
        <v>3</v>
      </c>
      <c r="T44" s="24">
        <f t="shared" si="29"/>
        <v>4</v>
      </c>
      <c r="U44" s="4">
        <f t="shared" si="39"/>
        <v>124</v>
      </c>
      <c r="V44" s="23">
        <v>119.42</v>
      </c>
      <c r="W44" s="3">
        <f t="shared" si="40"/>
        <v>4</v>
      </c>
      <c r="X44" s="24">
        <f t="shared" si="30"/>
        <v>3</v>
      </c>
      <c r="Y44" s="4">
        <f t="shared" si="41"/>
        <v>100</v>
      </c>
      <c r="Z44" s="23">
        <v>114.12</v>
      </c>
      <c r="AA44" s="3">
        <f t="shared" si="42"/>
        <v>1</v>
      </c>
      <c r="AB44" s="24">
        <f t="shared" si="31"/>
        <v>6</v>
      </c>
      <c r="AC44" s="4">
        <f t="shared" si="43"/>
        <v>155</v>
      </c>
      <c r="AD44" s="4">
        <f t="shared" si="44"/>
        <v>21</v>
      </c>
      <c r="AE44" s="4">
        <f t="shared" si="45"/>
        <v>794</v>
      </c>
      <c r="AF44" s="15"/>
      <c r="AH44" s="26">
        <f t="shared" si="46"/>
        <v>128.96</v>
      </c>
      <c r="AI44" s="26">
        <f t="shared" si="47"/>
        <v>114.91</v>
      </c>
      <c r="AJ44" s="26">
        <f t="shared" si="48"/>
        <v>123.43</v>
      </c>
      <c r="AK44" s="26">
        <f t="shared" si="49"/>
        <v>119.33</v>
      </c>
      <c r="AL44" s="26">
        <f t="shared" si="50"/>
        <v>119.42</v>
      </c>
      <c r="AM44" s="26">
        <f t="shared" si="51"/>
        <v>114.12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119.36</v>
      </c>
      <c r="G45" s="3">
        <f t="shared" si="32"/>
        <v>3</v>
      </c>
      <c r="H45" s="24">
        <f t="shared" si="26"/>
        <v>4</v>
      </c>
      <c r="I45" s="4">
        <f t="shared" si="33"/>
        <v>83</v>
      </c>
      <c r="J45" s="23">
        <v>114.95</v>
      </c>
      <c r="K45" s="3">
        <f t="shared" si="34"/>
        <v>1</v>
      </c>
      <c r="L45" s="24">
        <f t="shared" si="27"/>
        <v>6</v>
      </c>
      <c r="M45" s="4">
        <f t="shared" si="35"/>
        <v>191</v>
      </c>
      <c r="N45" s="23">
        <v>132.62</v>
      </c>
      <c r="O45" s="3">
        <f t="shared" si="36"/>
        <v>6</v>
      </c>
      <c r="P45" s="24">
        <f t="shared" si="28"/>
        <v>1</v>
      </c>
      <c r="Q45" s="4">
        <f t="shared" si="37"/>
        <v>152</v>
      </c>
      <c r="R45" s="23">
        <v>119.32</v>
      </c>
      <c r="S45" s="3">
        <f t="shared" si="38"/>
        <v>2</v>
      </c>
      <c r="T45" s="24">
        <f t="shared" si="29"/>
        <v>5</v>
      </c>
      <c r="U45" s="4">
        <f t="shared" si="39"/>
        <v>129</v>
      </c>
      <c r="V45" s="23">
        <v>120.16</v>
      </c>
      <c r="W45" s="3">
        <f t="shared" si="40"/>
        <v>4</v>
      </c>
      <c r="X45" s="24">
        <f t="shared" si="30"/>
        <v>3</v>
      </c>
      <c r="Y45" s="4">
        <f t="shared" si="41"/>
        <v>103</v>
      </c>
      <c r="Z45" s="23">
        <v>126.33</v>
      </c>
      <c r="AA45" s="3">
        <f t="shared" si="42"/>
        <v>5</v>
      </c>
      <c r="AB45" s="24">
        <f t="shared" si="31"/>
        <v>2</v>
      </c>
      <c r="AC45" s="4">
        <f t="shared" si="43"/>
        <v>157</v>
      </c>
      <c r="AD45" s="4">
        <f t="shared" si="44"/>
        <v>21</v>
      </c>
      <c r="AE45" s="4">
        <f t="shared" si="45"/>
        <v>815</v>
      </c>
      <c r="AF45" s="15"/>
      <c r="AH45" s="26">
        <f t="shared" si="46"/>
        <v>119.36</v>
      </c>
      <c r="AI45" s="26">
        <f t="shared" si="47"/>
        <v>114.95</v>
      </c>
      <c r="AJ45" s="26">
        <f t="shared" si="48"/>
        <v>132.62</v>
      </c>
      <c r="AK45" s="26">
        <f t="shared" si="49"/>
        <v>119.32</v>
      </c>
      <c r="AL45" s="26">
        <f t="shared" si="50"/>
        <v>120.16</v>
      </c>
      <c r="AM45" s="26">
        <f t="shared" si="51"/>
        <v>126.33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>
        <v>141.04</v>
      </c>
      <c r="G46" s="3">
        <f t="shared" si="32"/>
        <v>5</v>
      </c>
      <c r="H46" s="24">
        <f t="shared" si="26"/>
        <v>2</v>
      </c>
      <c r="I46" s="4">
        <f t="shared" si="33"/>
        <v>85</v>
      </c>
      <c r="J46" s="23">
        <v>129.76</v>
      </c>
      <c r="K46" s="3">
        <f t="shared" si="34"/>
        <v>1</v>
      </c>
      <c r="L46" s="24">
        <f t="shared" si="27"/>
        <v>6</v>
      </c>
      <c r="M46" s="4">
        <f t="shared" si="35"/>
        <v>197</v>
      </c>
      <c r="N46" s="23">
        <v>137.18</v>
      </c>
      <c r="O46" s="3">
        <f t="shared" si="36"/>
        <v>3</v>
      </c>
      <c r="P46" s="24">
        <f t="shared" si="28"/>
        <v>4</v>
      </c>
      <c r="Q46" s="4">
        <f t="shared" si="37"/>
        <v>156</v>
      </c>
      <c r="R46" s="23">
        <v>131.79</v>
      </c>
      <c r="S46" s="3">
        <f t="shared" si="38"/>
        <v>2</v>
      </c>
      <c r="T46" s="24">
        <f t="shared" si="29"/>
        <v>5</v>
      </c>
      <c r="U46" s="4">
        <f t="shared" si="39"/>
        <v>134</v>
      </c>
      <c r="V46" s="23">
        <v>137.37</v>
      </c>
      <c r="W46" s="3">
        <f t="shared" si="40"/>
        <v>4</v>
      </c>
      <c r="X46" s="24">
        <f t="shared" si="30"/>
        <v>3</v>
      </c>
      <c r="Y46" s="4">
        <f t="shared" si="41"/>
        <v>106</v>
      </c>
      <c r="Z46" s="23">
        <v>143.78</v>
      </c>
      <c r="AA46" s="3">
        <f t="shared" si="42"/>
        <v>6</v>
      </c>
      <c r="AB46" s="24">
        <f t="shared" si="31"/>
        <v>1</v>
      </c>
      <c r="AC46" s="4">
        <f t="shared" si="43"/>
        <v>158</v>
      </c>
      <c r="AD46" s="4">
        <f t="shared" si="44"/>
        <v>21</v>
      </c>
      <c r="AE46" s="4">
        <f t="shared" si="45"/>
        <v>836</v>
      </c>
      <c r="AF46" s="15"/>
      <c r="AH46" s="26">
        <f t="shared" si="46"/>
        <v>141.04</v>
      </c>
      <c r="AI46" s="26">
        <f t="shared" si="47"/>
        <v>129.76</v>
      </c>
      <c r="AJ46" s="26">
        <f t="shared" si="48"/>
        <v>137.18</v>
      </c>
      <c r="AK46" s="26">
        <f t="shared" si="49"/>
        <v>131.79</v>
      </c>
      <c r="AL46" s="26">
        <f t="shared" si="50"/>
        <v>137.37</v>
      </c>
      <c r="AM46" s="26">
        <f t="shared" si="51"/>
        <v>143.78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>
        <v>125.68</v>
      </c>
      <c r="G47" s="3">
        <f t="shared" si="32"/>
        <v>5</v>
      </c>
      <c r="H47" s="24">
        <f t="shared" si="26"/>
        <v>2</v>
      </c>
      <c r="I47" s="4">
        <f t="shared" si="33"/>
        <v>87</v>
      </c>
      <c r="J47" s="23">
        <v>112.4</v>
      </c>
      <c r="K47" s="3">
        <f t="shared" si="34"/>
        <v>1</v>
      </c>
      <c r="L47" s="24">
        <f t="shared" si="27"/>
        <v>6</v>
      </c>
      <c r="M47" s="4">
        <f t="shared" si="35"/>
        <v>203</v>
      </c>
      <c r="N47" s="23">
        <v>120.18</v>
      </c>
      <c r="O47" s="3">
        <f t="shared" si="36"/>
        <v>4</v>
      </c>
      <c r="P47" s="24">
        <f t="shared" si="28"/>
        <v>3</v>
      </c>
      <c r="Q47" s="4">
        <f t="shared" si="37"/>
        <v>159</v>
      </c>
      <c r="R47" s="23">
        <v>119.81</v>
      </c>
      <c r="S47" s="3">
        <f t="shared" si="38"/>
        <v>3</v>
      </c>
      <c r="T47" s="24">
        <f t="shared" si="29"/>
        <v>4</v>
      </c>
      <c r="U47" s="4">
        <f t="shared" si="39"/>
        <v>138</v>
      </c>
      <c r="V47" s="23">
        <v>130.07</v>
      </c>
      <c r="W47" s="3">
        <f t="shared" si="40"/>
        <v>6</v>
      </c>
      <c r="X47" s="24">
        <f t="shared" si="30"/>
        <v>1</v>
      </c>
      <c r="Y47" s="4">
        <f t="shared" si="41"/>
        <v>107</v>
      </c>
      <c r="Z47" s="23">
        <v>119.26</v>
      </c>
      <c r="AA47" s="3">
        <f t="shared" si="42"/>
        <v>2</v>
      </c>
      <c r="AB47" s="24">
        <f t="shared" si="31"/>
        <v>5</v>
      </c>
      <c r="AC47" s="4">
        <f t="shared" si="43"/>
        <v>163</v>
      </c>
      <c r="AD47" s="4">
        <f t="shared" si="44"/>
        <v>21</v>
      </c>
      <c r="AE47" s="4">
        <f t="shared" si="45"/>
        <v>857</v>
      </c>
      <c r="AF47" s="15"/>
      <c r="AH47" s="26">
        <f t="shared" si="46"/>
        <v>125.68</v>
      </c>
      <c r="AI47" s="26">
        <f t="shared" si="47"/>
        <v>112.4</v>
      </c>
      <c r="AJ47" s="26">
        <f t="shared" si="48"/>
        <v>120.18</v>
      </c>
      <c r="AK47" s="26">
        <f t="shared" si="49"/>
        <v>119.81</v>
      </c>
      <c r="AL47" s="26">
        <f t="shared" si="50"/>
        <v>130.07</v>
      </c>
      <c r="AM47" s="26">
        <f t="shared" si="51"/>
        <v>119.26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>
        <v>131.12</v>
      </c>
      <c r="G48" s="3">
        <f t="shared" si="32"/>
        <v>6</v>
      </c>
      <c r="H48" s="24">
        <f t="shared" si="26"/>
        <v>1</v>
      </c>
      <c r="I48" s="4">
        <f t="shared" si="33"/>
        <v>88</v>
      </c>
      <c r="J48" s="23">
        <v>116.62</v>
      </c>
      <c r="K48" s="3">
        <f t="shared" si="34"/>
        <v>3</v>
      </c>
      <c r="L48" s="24">
        <f t="shared" si="27"/>
        <v>4</v>
      </c>
      <c r="M48" s="4">
        <f t="shared" si="35"/>
        <v>207</v>
      </c>
      <c r="N48" s="23">
        <v>115.47</v>
      </c>
      <c r="O48" s="3">
        <f t="shared" si="36"/>
        <v>1</v>
      </c>
      <c r="P48" s="24">
        <f t="shared" si="28"/>
        <v>6</v>
      </c>
      <c r="Q48" s="4">
        <f t="shared" si="37"/>
        <v>165</v>
      </c>
      <c r="R48" s="23">
        <v>119.59</v>
      </c>
      <c r="S48" s="3">
        <f t="shared" si="38"/>
        <v>4</v>
      </c>
      <c r="T48" s="24">
        <f t="shared" si="29"/>
        <v>3</v>
      </c>
      <c r="U48" s="4">
        <f t="shared" si="39"/>
        <v>141</v>
      </c>
      <c r="V48" s="23">
        <v>120.76</v>
      </c>
      <c r="W48" s="3">
        <f t="shared" si="40"/>
        <v>5</v>
      </c>
      <c r="X48" s="24">
        <f t="shared" si="30"/>
        <v>2</v>
      </c>
      <c r="Y48" s="4">
        <f t="shared" si="41"/>
        <v>109</v>
      </c>
      <c r="Z48" s="23">
        <v>115.48</v>
      </c>
      <c r="AA48" s="3">
        <f t="shared" si="42"/>
        <v>2</v>
      </c>
      <c r="AB48" s="24">
        <f t="shared" si="31"/>
        <v>5</v>
      </c>
      <c r="AC48" s="4">
        <f t="shared" si="43"/>
        <v>168</v>
      </c>
      <c r="AD48" s="4">
        <f t="shared" si="44"/>
        <v>21</v>
      </c>
      <c r="AE48" s="4">
        <f t="shared" si="45"/>
        <v>878</v>
      </c>
      <c r="AF48" s="15"/>
      <c r="AH48" s="26">
        <f t="shared" si="46"/>
        <v>131.12</v>
      </c>
      <c r="AI48" s="26">
        <f t="shared" si="47"/>
        <v>116.62</v>
      </c>
      <c r="AJ48" s="26">
        <f t="shared" si="48"/>
        <v>115.47</v>
      </c>
      <c r="AK48" s="26">
        <f t="shared" si="49"/>
        <v>119.59</v>
      </c>
      <c r="AL48" s="26">
        <f t="shared" si="50"/>
        <v>120.76</v>
      </c>
      <c r="AM48" s="26">
        <f t="shared" si="51"/>
        <v>115.48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104.42</v>
      </c>
      <c r="G49" s="3">
        <f t="shared" si="32"/>
        <v>2</v>
      </c>
      <c r="H49" s="24">
        <f t="shared" si="26"/>
        <v>5</v>
      </c>
      <c r="I49" s="4">
        <f t="shared" si="33"/>
        <v>93</v>
      </c>
      <c r="J49" s="23">
        <v>102.55</v>
      </c>
      <c r="K49" s="3">
        <f t="shared" si="34"/>
        <v>1</v>
      </c>
      <c r="L49" s="24">
        <f t="shared" si="27"/>
        <v>6</v>
      </c>
      <c r="M49" s="4">
        <f t="shared" si="35"/>
        <v>213</v>
      </c>
      <c r="N49" s="23">
        <v>106.27</v>
      </c>
      <c r="O49" s="3">
        <f t="shared" si="36"/>
        <v>4</v>
      </c>
      <c r="P49" s="24">
        <f t="shared" si="28"/>
        <v>3</v>
      </c>
      <c r="Q49" s="4">
        <f t="shared" si="37"/>
        <v>168</v>
      </c>
      <c r="R49" s="23">
        <v>110.04</v>
      </c>
      <c r="S49" s="3">
        <f t="shared" si="38"/>
        <v>6</v>
      </c>
      <c r="T49" s="24">
        <f t="shared" si="29"/>
        <v>1</v>
      </c>
      <c r="U49" s="4">
        <f t="shared" si="39"/>
        <v>142</v>
      </c>
      <c r="V49" s="23">
        <v>106.3</v>
      </c>
      <c r="W49" s="3">
        <f t="shared" si="40"/>
        <v>5</v>
      </c>
      <c r="X49" s="24">
        <f t="shared" si="30"/>
        <v>2</v>
      </c>
      <c r="Y49" s="4">
        <f t="shared" si="41"/>
        <v>111</v>
      </c>
      <c r="Z49" s="23">
        <v>105.83</v>
      </c>
      <c r="AA49" s="3">
        <f t="shared" si="42"/>
        <v>3</v>
      </c>
      <c r="AB49" s="24">
        <f t="shared" si="31"/>
        <v>4</v>
      </c>
      <c r="AC49" s="4">
        <f t="shared" si="43"/>
        <v>172</v>
      </c>
      <c r="AD49" s="4">
        <f t="shared" si="44"/>
        <v>21</v>
      </c>
      <c r="AE49" s="4">
        <f t="shared" si="45"/>
        <v>899</v>
      </c>
      <c r="AF49" s="15"/>
      <c r="AH49" s="26">
        <f t="shared" si="46"/>
        <v>104.42</v>
      </c>
      <c r="AI49" s="26">
        <f t="shared" si="47"/>
        <v>102.55</v>
      </c>
      <c r="AJ49" s="26">
        <f t="shared" si="48"/>
        <v>106.27</v>
      </c>
      <c r="AK49" s="26">
        <f t="shared" si="49"/>
        <v>110.04</v>
      </c>
      <c r="AL49" s="26">
        <f t="shared" si="50"/>
        <v>106.3</v>
      </c>
      <c r="AM49" s="26">
        <f t="shared" si="51"/>
        <v>105.83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>
        <v>117.33</v>
      </c>
      <c r="G50" s="3">
        <f t="shared" si="32"/>
        <v>5</v>
      </c>
      <c r="H50" s="24">
        <f t="shared" si="26"/>
        <v>2</v>
      </c>
      <c r="I50" s="4">
        <f t="shared" si="33"/>
        <v>95</v>
      </c>
      <c r="J50" s="23">
        <v>111.56</v>
      </c>
      <c r="K50" s="3">
        <f t="shared" si="34"/>
        <v>2</v>
      </c>
      <c r="L50" s="24">
        <f t="shared" si="27"/>
        <v>5</v>
      </c>
      <c r="M50" s="4">
        <f t="shared" si="35"/>
        <v>218</v>
      </c>
      <c r="N50" s="23">
        <v>115.13</v>
      </c>
      <c r="O50" s="3">
        <f t="shared" si="36"/>
        <v>4</v>
      </c>
      <c r="P50" s="24">
        <f t="shared" si="28"/>
        <v>3</v>
      </c>
      <c r="Q50" s="4">
        <f t="shared" si="37"/>
        <v>171</v>
      </c>
      <c r="R50" s="23">
        <v>112.53</v>
      </c>
      <c r="S50" s="3">
        <f t="shared" si="38"/>
        <v>3</v>
      </c>
      <c r="T50" s="24">
        <f t="shared" si="29"/>
        <v>4</v>
      </c>
      <c r="U50" s="4">
        <f t="shared" si="39"/>
        <v>146</v>
      </c>
      <c r="V50" s="23">
        <v>118.55</v>
      </c>
      <c r="W50" s="3">
        <f t="shared" si="40"/>
        <v>6</v>
      </c>
      <c r="X50" s="24">
        <f t="shared" si="30"/>
        <v>1</v>
      </c>
      <c r="Y50" s="4">
        <f t="shared" si="41"/>
        <v>112</v>
      </c>
      <c r="Z50" s="23">
        <v>109.94</v>
      </c>
      <c r="AA50" s="3">
        <f t="shared" si="42"/>
        <v>1</v>
      </c>
      <c r="AB50" s="24">
        <f t="shared" si="31"/>
        <v>6</v>
      </c>
      <c r="AC50" s="4">
        <f t="shared" si="43"/>
        <v>178</v>
      </c>
      <c r="AD50" s="4">
        <f t="shared" si="44"/>
        <v>21</v>
      </c>
      <c r="AE50" s="4">
        <f t="shared" si="45"/>
        <v>920</v>
      </c>
      <c r="AF50" s="15"/>
      <c r="AH50" s="26">
        <f t="shared" si="46"/>
        <v>117.33</v>
      </c>
      <c r="AI50" s="26">
        <f t="shared" si="47"/>
        <v>111.56</v>
      </c>
      <c r="AJ50" s="26">
        <f t="shared" si="48"/>
        <v>115.13</v>
      </c>
      <c r="AK50" s="26">
        <f t="shared" si="49"/>
        <v>112.53</v>
      </c>
      <c r="AL50" s="26">
        <f t="shared" si="50"/>
        <v>118.55</v>
      </c>
      <c r="AM50" s="26">
        <f t="shared" si="51"/>
        <v>109.94</v>
      </c>
    </row>
    <row r="51" spans="1:39" ht="12.75">
      <c r="A51" s="1">
        <v>45</v>
      </c>
      <c r="B51" s="58" t="s">
        <v>47</v>
      </c>
      <c r="C51" s="58"/>
      <c r="D51" s="58"/>
      <c r="E51" s="39" t="s">
        <v>29</v>
      </c>
      <c r="F51" s="23" t="s">
        <v>50</v>
      </c>
      <c r="G51" s="3">
        <f t="shared" si="32"/>
        <v>0</v>
      </c>
      <c r="H51" s="24">
        <f t="shared" si="26"/>
        <v>0</v>
      </c>
      <c r="I51" s="4">
        <f t="shared" si="33"/>
        <v>95</v>
      </c>
      <c r="J51" s="23">
        <v>518.09</v>
      </c>
      <c r="K51" s="3">
        <f t="shared" si="34"/>
        <v>1</v>
      </c>
      <c r="L51" s="24">
        <f t="shared" si="27"/>
        <v>6</v>
      </c>
      <c r="M51" s="4">
        <f t="shared" si="35"/>
        <v>224</v>
      </c>
      <c r="N51" s="23" t="s">
        <v>49</v>
      </c>
      <c r="O51" s="3">
        <f t="shared" si="36"/>
        <v>0</v>
      </c>
      <c r="P51" s="24">
        <f t="shared" si="28"/>
        <v>0</v>
      </c>
      <c r="Q51" s="4">
        <f t="shared" si="37"/>
        <v>171</v>
      </c>
      <c r="R51" s="23">
        <v>544.73</v>
      </c>
      <c r="S51" s="3">
        <f t="shared" si="38"/>
        <v>3</v>
      </c>
      <c r="T51" s="24">
        <f t="shared" si="29"/>
        <v>4</v>
      </c>
      <c r="U51" s="4">
        <f t="shared" si="39"/>
        <v>150</v>
      </c>
      <c r="V51" s="23" t="s">
        <v>49</v>
      </c>
      <c r="W51" s="3">
        <f t="shared" si="40"/>
        <v>0</v>
      </c>
      <c r="X51" s="24">
        <f t="shared" si="30"/>
        <v>0</v>
      </c>
      <c r="Y51" s="4">
        <f t="shared" si="41"/>
        <v>112</v>
      </c>
      <c r="Z51" s="42">
        <v>534.28</v>
      </c>
      <c r="AA51" s="3">
        <f t="shared" si="42"/>
        <v>2</v>
      </c>
      <c r="AB51" s="24">
        <f t="shared" si="31"/>
        <v>5</v>
      </c>
      <c r="AC51" s="4">
        <f t="shared" si="43"/>
        <v>183</v>
      </c>
      <c r="AD51" s="4">
        <f t="shared" si="44"/>
        <v>15</v>
      </c>
      <c r="AE51" s="4">
        <f t="shared" si="45"/>
        <v>935</v>
      </c>
      <c r="AF51" s="15"/>
      <c r="AH51" s="26">
        <f t="shared" si="46"/>
        <v>999</v>
      </c>
      <c r="AI51" s="26">
        <f>IF(J51="dqa",999,IF(J51="dql",999,IF(J51="dqt",999,IF(J51="dqs",999,IF(J51="dqf",999,IF(J51="dnf",999,IF(J51="np",999,IF(J51="dne",999,J51))))))))</f>
        <v>518.09</v>
      </c>
      <c r="AJ51" s="26">
        <f t="shared" si="48"/>
        <v>999</v>
      </c>
      <c r="AK51" s="26">
        <f t="shared" si="49"/>
        <v>544.73</v>
      </c>
      <c r="AL51" s="26">
        <f t="shared" si="50"/>
        <v>999</v>
      </c>
      <c r="AM51" s="26">
        <f t="shared" si="51"/>
        <v>534.28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95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224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171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150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112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183</v>
      </c>
      <c r="AD52" s="4">
        <f t="shared" si="44"/>
        <v>0</v>
      </c>
      <c r="AE52" s="4">
        <f t="shared" si="45"/>
        <v>935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95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224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171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150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112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183</v>
      </c>
      <c r="AD53" s="4">
        <f t="shared" si="44"/>
        <v>0</v>
      </c>
      <c r="AE53" s="4">
        <f t="shared" si="45"/>
        <v>935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95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224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171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150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112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183</v>
      </c>
      <c r="AD54" s="4">
        <f t="shared" si="44"/>
        <v>0</v>
      </c>
      <c r="AE54" s="4">
        <f t="shared" si="45"/>
        <v>935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95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224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171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150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112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183</v>
      </c>
      <c r="AD55" s="4">
        <f t="shared" si="44"/>
        <v>0</v>
      </c>
      <c r="AE55" s="4">
        <f t="shared" si="45"/>
        <v>935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95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224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171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150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112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183</v>
      </c>
      <c r="AD56" s="4">
        <f t="shared" si="44"/>
        <v>0</v>
      </c>
      <c r="AE56" s="4">
        <f t="shared" si="45"/>
        <v>935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95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224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171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150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112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183</v>
      </c>
      <c r="AD57" s="4">
        <f t="shared" si="44"/>
        <v>0</v>
      </c>
      <c r="AE57" s="4">
        <f t="shared" si="45"/>
        <v>935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95</v>
      </c>
      <c r="J63" s="2"/>
      <c r="K63" s="24"/>
      <c r="L63" s="24"/>
      <c r="M63" s="4">
        <f>M57</f>
        <v>224</v>
      </c>
      <c r="N63" s="2"/>
      <c r="O63" s="24"/>
      <c r="P63" s="24"/>
      <c r="Q63" s="4">
        <f>Q57</f>
        <v>171</v>
      </c>
      <c r="R63" s="2"/>
      <c r="S63" s="24"/>
      <c r="T63" s="24"/>
      <c r="U63" s="4">
        <f>U57</f>
        <v>150</v>
      </c>
      <c r="V63" s="2"/>
      <c r="W63" s="24"/>
      <c r="X63" s="24"/>
      <c r="Y63" s="4">
        <f>Y57</f>
        <v>112</v>
      </c>
      <c r="Z63" s="2"/>
      <c r="AA63" s="24"/>
      <c r="AB63" s="24"/>
      <c r="AC63" s="4">
        <f>AC57</f>
        <v>183</v>
      </c>
      <c r="AE63" s="6"/>
      <c r="AF63" s="15"/>
    </row>
    <row r="64" spans="4:32" ht="12.75">
      <c r="D64" s="2" t="s">
        <v>0</v>
      </c>
      <c r="E64" s="1"/>
      <c r="F64" s="56" t="str">
        <f>F5</f>
        <v>Hucknall &amp; Linby</v>
      </c>
      <c r="G64" s="56"/>
      <c r="H64" s="56"/>
      <c r="I64" s="4">
        <f>H67</f>
        <v>6</v>
      </c>
      <c r="J64" s="43" t="str">
        <f>J5</f>
        <v>Rykneld</v>
      </c>
      <c r="K64" s="44"/>
      <c r="L64" s="44"/>
      <c r="M64" s="4">
        <f>I67</f>
        <v>1</v>
      </c>
      <c r="N64" s="43" t="str">
        <f>N5</f>
        <v>Sutton</v>
      </c>
      <c r="O64" s="44"/>
      <c r="P64" s="44"/>
      <c r="Q64" s="4">
        <f>J67</f>
        <v>3</v>
      </c>
      <c r="R64" s="43" t="str">
        <f>R5</f>
        <v>Sherwood B</v>
      </c>
      <c r="S64" s="44"/>
      <c r="T64" s="44"/>
      <c r="U64" s="4">
        <f>K67</f>
        <v>4</v>
      </c>
      <c r="V64" s="43" t="str">
        <f>V5</f>
        <v>Falcon B</v>
      </c>
      <c r="W64" s="44"/>
      <c r="X64" s="44"/>
      <c r="Y64" s="4">
        <f>L67</f>
        <v>5</v>
      </c>
      <c r="Z64" s="43" t="str">
        <f>Z5</f>
        <v>Bramcote B</v>
      </c>
      <c r="AA64" s="44"/>
      <c r="AB64" s="44"/>
      <c r="AC64" s="4">
        <f>M67</f>
        <v>2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95</v>
      </c>
      <c r="I66" s="37">
        <f>M63</f>
        <v>224</v>
      </c>
      <c r="J66" s="37">
        <f>Q63</f>
        <v>171</v>
      </c>
      <c r="K66" s="37">
        <f>U63</f>
        <v>150</v>
      </c>
      <c r="L66" s="37">
        <f>Y63</f>
        <v>112</v>
      </c>
      <c r="M66" s="37">
        <f>AC63</f>
        <v>183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935</v>
      </c>
    </row>
    <row r="67" spans="6:29" ht="12.75">
      <c r="F67" s="3"/>
      <c r="H67" s="37">
        <f aca="true" t="shared" si="52" ref="H67:M67">RANK(H66,$H$66:$M$66,0)</f>
        <v>6</v>
      </c>
      <c r="I67" s="37">
        <f t="shared" si="52"/>
        <v>1</v>
      </c>
      <c r="J67" s="37">
        <f t="shared" si="52"/>
        <v>3</v>
      </c>
      <c r="K67" s="37">
        <f t="shared" si="52"/>
        <v>4</v>
      </c>
      <c r="L67" s="37">
        <f t="shared" si="52"/>
        <v>5</v>
      </c>
      <c r="M67" s="37">
        <f t="shared" si="52"/>
        <v>2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935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  <mergeCell ref="R64:T64"/>
    <mergeCell ref="F1:U2"/>
    <mergeCell ref="F5:I5"/>
    <mergeCell ref="J5:M5"/>
    <mergeCell ref="N5:Q5"/>
    <mergeCell ref="R5:U5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2011-09-11T10:19:56Z</dcterms:modified>
  <cp:category/>
  <cp:version/>
  <cp:contentType/>
  <cp:contentStatus/>
</cp:coreProperties>
</file>